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10.2024 - копия\мес.на 01.11.24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G93" i="2" l="1"/>
  <c r="D93" i="2" l="1"/>
  <c r="E93" i="2"/>
  <c r="G17" i="2" l="1"/>
  <c r="E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78" i="2"/>
  <c r="D76" i="2"/>
  <c r="G105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<sst xmlns="http://schemas.openxmlformats.org/spreadsheetml/2006/main" count="634" uniqueCount="360">
  <si>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</si>
  <si>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</si>
  <si>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</si>
  <si>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</si>
  <si>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</si>
  <si>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</si>
  <si>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</si>
  <si>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</si>
  <si>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</si>
  <si>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</si>
  <si>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</si>
  <si>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</si>
  <si>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</si>
  <si>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</si>
  <si>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</si>
  <si>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</si>
  <si>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</si>
  <si>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</si>
  <si>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</si>
  <si>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</si>
  <si>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</si>
  <si>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</si>
  <si>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</si>
  <si>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</si>
  <si>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</si>
  <si>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</si>
  <si>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</si>
  <si>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</si>
  <si>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</si>
  <si>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</si>
  <si>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</si>
  <si>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</si>
  <si>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</si>
  <si>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</si>
  <si>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</si>
  <si>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</si>
  <si>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</si>
  <si>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</si>
  <si>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</si>
  <si>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</si>
  <si>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</si>
  <si>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</si>
  <si>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</si>
  <si>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</si>
  <si>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</si>
  <si>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</si>
  <si>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</si>
  <si>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</si>
  <si>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</si>
  <si>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</si>
  <si>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</si>
  <si>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</si>
  <si>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</si>
  <si>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</si>
  <si>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</si>
  <si>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</si>
  <si>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</si>
  <si>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</si>
  <si>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</si>
  <si>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</si>
  <si>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</si>
  <si>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</si>
  <si>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</si>
  <si>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</si>
  <si>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</si>
  <si>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</si>
  <si>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</si>
  <si>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</si>
  <si>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</si>
  <si>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</si>
  <si>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</si>
  <si>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</si>
  <si>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</si>
  <si>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</si>
  <si>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</si>
  <si>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</si>
  <si>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</si>
  <si>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</si>
  <si>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</si>
  <si>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</si>
  <si>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</si>
  <si>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</si>
  <si>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</si>
  <si>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</si>
  <si>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</si>
  <si>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</si>
  <si>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</si>
  <si>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</si>
  <si>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</si>
  <si>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</si>
  <si>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</si>
  <si>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</si>
  <si>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</si>
  <si>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</si>
  <si>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</si>
  <si>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</si>
  <si>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</si>
  <si>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</si>
  <si>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</si>
  <si>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</si>
  <si>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</si>
  <si>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</si>
  <si>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</si>
  <si>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</si>
  <si>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</si>
  <si>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</si>
  <si>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</si>
  <si>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</si>
  <si>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</si>
  <si>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</si>
  <si>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</si>
  <si>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</si>
  <si>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</si>
  <si>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</si>
  <si>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</si>
  <si>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</si>
  <si>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</si>
  <si>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</si>
  <si>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</si>
  <si>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</si>
  <si>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</si>
  <si>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</si>
  <si>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</si>
  <si>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</si>
  <si>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</si>
  <si>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</si>
  <si>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</si>
  <si>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</si>
  <si>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</si>
  <si>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</si>
  <si>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</si>
  <si>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</si>
  <si>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</si>
  <si>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</si>
  <si>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</si>
  <si>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</si>
  <si>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</si>
  <si>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</si>
  <si>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</si>
  <si>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</si>
  <si>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</si>
  <si>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</si>
  <si>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</si>
  <si>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</si>
  <si>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</si>
  <si>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</si>
  <si>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</si>
  <si>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</si>
  <si>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</si>
  <si>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</si>
  <si>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</si>
  <si>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</si>
  <si>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</si>
  <si>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</si>
  <si>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</si>
  <si>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</si>
  <si>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</si>
  <si>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</si>
  <si>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</si>
  <si>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</si>
  <si>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</si>
  <si>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</si>
  <si>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</si>
  <si>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</si>
  <si>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</si>
  <si>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</si>
  <si>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</si>
  <si>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</si>
  <si>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</si>
  <si>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</si>
  <si>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</si>
  <si>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</si>
  <si>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</si>
  <si>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</si>
  <si>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</si>
  <si>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</si>
  <si>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</si>
  <si>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</si>
  <si>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</si>
  <si>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</si>
  <si>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</si>
  <si>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</si>
  <si>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</si>
  <si>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</si>
  <si>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</si>
  <si>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</si>
  <si>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</si>
  <si>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</si>
  <si>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</si>
  <si>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</si>
  <si>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</si>
  <si>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</si>
  <si>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</si>
  <si>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</si>
  <si>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</si>
  <si>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</si>
  <si>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</si>
  <si>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</si>
  <si>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</si>
  <si>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</si>
  <si>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</si>
  <si>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</si>
  <si>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</si>
  <si>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</si>
  <si>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</si>
  <si>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</si>
  <si>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</si>
  <si>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</si>
  <si>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</si>
  <si>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</si>
  <si>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</si>
  <si>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</si>
  <si>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</si>
  <si>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</si>
  <si>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</si>
  <si>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</si>
  <si>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</si>
  <si>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</si>
  <si>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</si>
  <si>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</si>
  <si>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</si>
  <si>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</si>
  <si>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</si>
  <si>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</si>
  <si>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</si>
  <si>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</si>
  <si>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</si>
  <si>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</si>
  <si>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</si>
  <si>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</si>
  <si>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</si>
  <si>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</si>
  <si>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</si>
  <si>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</si>
  <si>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</si>
  <si>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</si>
  <si>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</si>
  <si>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</si>
  <si>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</si>
  <si>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</si>
  <si>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</si>
  <si>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</si>
  <si>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</si>
  <si>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</si>
  <si>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</si>
  <si>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</si>
  <si>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</si>
  <si>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</si>
  <si>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</si>
  <si>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</si>
  <si>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</si>
  <si>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</si>
  <si>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</si>
  <si>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</si>
  <si>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</si>
  <si>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</si>
  <si>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</si>
  <si>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</si>
  <si>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</si>
  <si>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</si>
  <si>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</si>
  <si>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</si>
  <si>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</si>
  <si>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</si>
  <si>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</si>
  <si>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</si>
  <si>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</si>
  <si>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</si>
  <si>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</si>
  <si>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</si>
  <si>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</si>
  <si>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</si>
  <si>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</si>
  <si>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</si>
  <si>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</si>
  <si>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</si>
  <si>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</si>
  <si>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</si>
  <si>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</si>
  <si>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</si>
  <si>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</si>
  <si>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</si>
  <si>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</si>
  <si>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</si>
  <si>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</si>
  <si>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</si>
  <si>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</si>
  <si>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</si>
  <si>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</si>
  <si>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</si>
  <si>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</si>
  <si>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</si>
  <si>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</si>
  <si>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</si>
  <si>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</si>
  <si>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</si>
  <si>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</si>
  <si>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</si>
  <si>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</si>
  <si>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</si>
  <si>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</si>
  <si>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</si>
  <si>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</si>
  <si>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</si>
  <si>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</si>
  <si>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</si>
  <si>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</si>
  <si>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</si>
  <si>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</si>
  <si>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</si>
  <si>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</si>
  <si>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</si>
  <si>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</si>
  <si>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</si>
  <si>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</si>
  <si>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</si>
  <si>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</si>
  <si>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</si>
  <si>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</si>
  <si>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</si>
  <si>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</si>
  <si>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</si>
  <si>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</si>
  <si>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</si>
  <si>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</si>
  <si>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</si>
  <si>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</si>
  <si>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</si>
  <si>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</si>
  <si>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</si>
  <si>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</si>
  <si>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</si>
  <si>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</si>
  <si>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</si>
  <si>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</si>
  <si>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</si>
  <si>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</si>
  <si>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</si>
  <si>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</si>
  <si>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</si>
  <si>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</si>
  <si>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</si>
  <si>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</si>
  <si>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</si>
  <si>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</si>
  <si>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</si>
  <si>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</si>
  <si>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</si>
  <si>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</si>
  <si>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</si>
  <si>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</si>
  <si>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</si>
  <si>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</si>
  <si>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</si>
  <si>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</si>
  <si>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Подготовка объектов теплоэнергетического хозяйства</t>
  </si>
  <si>
    <t>Зарезервированные средства</t>
  </si>
  <si>
    <t>Замена водонапорной башни</t>
  </si>
  <si>
    <t>Благоустройство (депутатские)</t>
  </si>
  <si>
    <t>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</si>
</sst>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A115" sqref="A1:G115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0" t="s">
        <v>240</v>
      </c>
      <c r="D2" s="171"/>
      <c r="E2" s="171"/>
      <c r="F2" s="171"/>
      <c r="G2" s="138"/>
      <c r="H2" s="81"/>
    </row>
    <row r="3" spans="1:8" ht="14.1" customHeight="1" x14ac:dyDescent="0.3">
      <c r="A3" s="137"/>
      <c r="B3" s="137"/>
      <c r="C3" s="169" t="s">
        <v>359</v>
      </c>
      <c r="D3" s="169"/>
      <c r="E3" s="169"/>
      <c r="F3" s="169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83" t="s">
        <v>241</v>
      </c>
      <c r="B6" s="183"/>
      <c r="C6" s="184" t="s">
        <v>306</v>
      </c>
      <c r="D6" s="184"/>
      <c r="E6" s="184"/>
      <c r="F6" s="184"/>
      <c r="G6" s="142"/>
    </row>
    <row r="7" spans="1:8" ht="14.1" customHeight="1" x14ac:dyDescent="0.3">
      <c r="A7" s="183" t="s">
        <v>0</v>
      </c>
      <c r="B7" s="183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2" t="s">
        <v>260</v>
      </c>
      <c r="D8" s="173"/>
      <c r="E8" s="173"/>
      <c r="F8" s="173"/>
      <c r="G8" s="173"/>
      <c r="H8" s="86"/>
    </row>
    <row r="9" spans="1:8" ht="12.95" customHeight="1" x14ac:dyDescent="0.25">
      <c r="A9" s="181" t="s">
        <v>2</v>
      </c>
      <c r="B9" s="176" t="s">
        <v>3</v>
      </c>
      <c r="C9" s="174" t="s">
        <v>1</v>
      </c>
      <c r="D9" s="176" t="s">
        <v>242</v>
      </c>
      <c r="E9" s="179" t="s">
        <v>263</v>
      </c>
      <c r="F9" s="176" t="s">
        <v>243</v>
      </c>
      <c r="G9" s="179" t="s">
        <v>244</v>
      </c>
      <c r="H9" s="87"/>
    </row>
    <row r="10" spans="1:8" ht="12" customHeight="1" x14ac:dyDescent="0.25">
      <c r="A10" s="182"/>
      <c r="B10" s="177"/>
      <c r="C10" s="175"/>
      <c r="D10" s="177"/>
      <c r="E10" s="180"/>
      <c r="F10" s="177"/>
      <c r="G10" s="180"/>
      <c r="H10" s="88"/>
    </row>
    <row r="11" spans="1:8" ht="45" customHeight="1" x14ac:dyDescent="0.25">
      <c r="A11" s="182"/>
      <c r="B11" s="178"/>
      <c r="C11" s="175"/>
      <c r="D11" s="178"/>
      <c r="E11" s="180"/>
      <c r="F11" s="178"/>
      <c r="G11" s="180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41616385.989999995</v>
      </c>
      <c r="E13" s="116">
        <f>E15+E72</f>
        <v>53599845.989999995</v>
      </c>
      <c r="F13" s="116">
        <f>F15+F72+F108</f>
        <v>19619251.690000001</v>
      </c>
      <c r="G13" s="116">
        <f>G15+G72+G108</f>
        <v>33274030.939999998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11393000</v>
      </c>
      <c r="F15" s="121">
        <f>F16+F24+F27+F38+F52+F61+F67</f>
        <v>0</v>
      </c>
      <c r="G15" s="121">
        <f>G16+G24+G27+G38+G61+G67+G52</f>
        <v>10628350.110000001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2916000</v>
      </c>
      <c r="F16" s="123">
        <f>F17</f>
        <v>0</v>
      </c>
      <c r="G16" s="123">
        <f>G17</f>
        <v>2923025.3899999997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</f>
        <v>2916000</v>
      </c>
      <c r="F17" s="125">
        <f>F18+F19+F20</f>
        <v>0</v>
      </c>
      <c r="G17" s="125">
        <f>G18+G19+G20+G21+G22+G23</f>
        <v>2923025.3899999997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1819000</v>
      </c>
      <c r="F18" s="127"/>
      <c r="G18" s="127">
        <v>1777985.31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27795.01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16776.310000000001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840000</v>
      </c>
      <c r="F21" s="128"/>
      <c r="G21" s="128">
        <v>526465.64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/>
      <c r="F22" s="128"/>
      <c r="G22" s="128">
        <v>63608.28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229000</v>
      </c>
      <c r="F23" s="128"/>
      <c r="G23" s="128">
        <v>510394.84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46000</v>
      </c>
      <c r="F24" s="123">
        <f t="shared" si="0"/>
        <v>0</v>
      </c>
      <c r="G24" s="123">
        <f>G25</f>
        <v>45146.37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46000</v>
      </c>
      <c r="F25" s="125">
        <f t="shared" si="0"/>
        <v>0</v>
      </c>
      <c r="G25" s="125">
        <f t="shared" si="0"/>
        <v>45146.37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46000</v>
      </c>
      <c r="F26" s="127"/>
      <c r="G26" s="127">
        <v>45146.37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8126000</v>
      </c>
      <c r="F27" s="123">
        <f>F28+F30</f>
        <v>0</v>
      </c>
      <c r="G27" s="123">
        <f>G28+G30</f>
        <v>7423968.0300000012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1200000</v>
      </c>
      <c r="F28" s="125">
        <f>F29</f>
        <v>0</v>
      </c>
      <c r="G28" s="125">
        <f>G29</f>
        <v>1157994.77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1200000</v>
      </c>
      <c r="F29" s="127"/>
      <c r="G29" s="127">
        <v>1157994.77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6926000</v>
      </c>
      <c r="F30" s="125">
        <f>F31+F33</f>
        <v>0</v>
      </c>
      <c r="G30" s="125">
        <f>G31+G33</f>
        <v>6265973.2600000007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4644000</v>
      </c>
      <c r="F31" s="127">
        <f>F32</f>
        <v>0</v>
      </c>
      <c r="G31" s="127">
        <f>G32</f>
        <v>5198396.2300000004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4644000</v>
      </c>
      <c r="F32" s="127"/>
      <c r="G32" s="127">
        <v>5198396.2300000004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2282000</v>
      </c>
      <c r="F33" s="127">
        <f>F34</f>
        <v>0</v>
      </c>
      <c r="G33" s="127">
        <f>G34</f>
        <v>1067577.03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2282000</v>
      </c>
      <c r="F34" s="128"/>
      <c r="G34" s="128">
        <v>1067577.03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2418.3200000000002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2418.3200000000002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2418.3200000000002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2418.3200000000002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150000</v>
      </c>
      <c r="F52" s="123">
        <f>F53+F58</f>
        <v>0</v>
      </c>
      <c r="G52" s="123">
        <f>G53+G58</f>
        <v>150000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150000</v>
      </c>
      <c r="F53" s="125">
        <f>F56+F54</f>
        <v>0</v>
      </c>
      <c r="G53" s="125">
        <f>G56+G54</f>
        <v>150000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150000</v>
      </c>
      <c r="F56" s="127">
        <f t="shared" si="6"/>
        <v>0</v>
      </c>
      <c r="G56" s="127">
        <f t="shared" si="6"/>
        <v>150000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>
        <v>150000</v>
      </c>
      <c r="F57" s="128"/>
      <c r="G57" s="128">
        <v>150000</v>
      </c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5000</v>
      </c>
      <c r="F61" s="123">
        <f t="shared" si="8"/>
        <v>0</v>
      </c>
      <c r="G61" s="123">
        <f t="shared" si="8"/>
        <v>5000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5000</v>
      </c>
      <c r="F62" s="125">
        <f>F64</f>
        <v>0</v>
      </c>
      <c r="G62" s="125">
        <f>G63+G64+G66</f>
        <v>5000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5000</v>
      </c>
      <c r="F64" s="127">
        <f t="shared" si="8"/>
        <v>0</v>
      </c>
      <c r="G64" s="127">
        <f>G65</f>
        <v>5000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>
        <v>5000</v>
      </c>
      <c r="F65" s="128"/>
      <c r="G65" s="128">
        <v>5000</v>
      </c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78792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78792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78792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41616385.989999995</v>
      </c>
      <c r="E72" s="121">
        <f>E73+E104</f>
        <v>42206845.989999995</v>
      </c>
      <c r="F72" s="121">
        <f>F73+F104</f>
        <v>19619251.690000001</v>
      </c>
      <c r="G72" s="121">
        <f>G73+G104</f>
        <v>22645680.829999998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41616385.989999995</v>
      </c>
      <c r="E73" s="121">
        <f>E74+E84+E87+E79</f>
        <v>41956845.989999995</v>
      </c>
      <c r="F73" s="121">
        <f>F74+F84+F87</f>
        <v>19619251.690000001</v>
      </c>
      <c r="G73" s="121">
        <f>G74+G84+G87</f>
        <v>22400280.829999998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5903000</v>
      </c>
      <c r="E74" s="121">
        <f t="shared" ref="E74:G74" si="10">E75+E77</f>
        <v>5903000</v>
      </c>
      <c r="F74" s="121">
        <f t="shared" si="10"/>
        <v>5672700</v>
      </c>
      <c r="G74" s="121">
        <f t="shared" si="10"/>
        <v>5672700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1384000</v>
      </c>
      <c r="E75" s="127">
        <f t="shared" ref="E75:G75" si="11">E76</f>
        <v>1384000</v>
      </c>
      <c r="F75" s="127">
        <f t="shared" si="11"/>
        <v>1153700</v>
      </c>
      <c r="G75" s="127">
        <f t="shared" si="11"/>
        <v>1153700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1384000</v>
      </c>
      <c r="E76" s="128">
        <v>1384000</v>
      </c>
      <c r="F76" s="128">
        <f>G76</f>
        <v>1153700</v>
      </c>
      <c r="G76" s="128">
        <v>1153700</v>
      </c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4519000</v>
      </c>
      <c r="E77" s="127">
        <f>E78</f>
        <v>4519000</v>
      </c>
      <c r="F77" s="127">
        <f>F78</f>
        <v>4519000</v>
      </c>
      <c r="G77" s="127">
        <f>G78</f>
        <v>4519000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4519000</v>
      </c>
      <c r="E78" s="128">
        <v>4519000</v>
      </c>
      <c r="F78" s="128">
        <f>G78</f>
        <v>4519000</v>
      </c>
      <c r="G78" s="128">
        <v>4519000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340460</v>
      </c>
      <c r="F84" s="121">
        <f t="shared" si="12"/>
        <v>0</v>
      </c>
      <c r="G84" s="121">
        <f t="shared" si="12"/>
        <v>266629.92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340460</v>
      </c>
      <c r="F85" s="127">
        <f t="shared" si="13"/>
        <v>0</v>
      </c>
      <c r="G85" s="127">
        <f>G86</f>
        <v>266629.92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340460</v>
      </c>
      <c r="F86" s="128"/>
      <c r="G86" s="128">
        <v>266629.92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35713385.989999995</v>
      </c>
      <c r="E87" s="121">
        <f>E88+E90+E92</f>
        <v>35713385.989999995</v>
      </c>
      <c r="F87" s="168">
        <f>F88+F90+F92</f>
        <v>13946551.690000001</v>
      </c>
      <c r="G87" s="168">
        <f>G88+G90+G92</f>
        <v>16460950.91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19218680.469999999</v>
      </c>
      <c r="E88" s="121">
        <f>E89</f>
        <v>19218680.469999999</v>
      </c>
      <c r="F88" s="168">
        <f>F89</f>
        <v>9447972.0500000007</v>
      </c>
      <c r="G88" s="168">
        <f>G89</f>
        <v>9447972.0500000007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19218680.469999999</v>
      </c>
      <c r="E89" s="127">
        <v>19218680.469999999</v>
      </c>
      <c r="F89" s="127">
        <f>G89</f>
        <v>9447972.0500000007</v>
      </c>
      <c r="G89" s="127">
        <v>9447972.0500000007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16494705.52</v>
      </c>
      <c r="E92" s="127">
        <f t="shared" ref="E92:G92" si="14">E93</f>
        <v>16494705.52</v>
      </c>
      <c r="F92" s="127">
        <f>F93</f>
        <v>4498579.6399999997</v>
      </c>
      <c r="G92" s="127">
        <f t="shared" si="14"/>
        <v>7012978.8599999994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D94+D95+D96+D97+D98+D102+D103</f>
        <v>16494705.52</v>
      </c>
      <c r="E93" s="127">
        <f>E94+E95+E96+E97+E98+E102+E103</f>
        <v>16494705.52</v>
      </c>
      <c r="F93" s="127">
        <f>F94+F95+F96+F99+F101+F97+F98+F103+F102</f>
        <v>4498579.6399999997</v>
      </c>
      <c r="G93" s="127">
        <f>G95+G98+G96+G94+G99+G100+G101+G97+G103+G102</f>
        <v>7012978.8599999994</v>
      </c>
      <c r="H93" s="94"/>
    </row>
    <row r="94" spans="1:8" ht="56.25" x14ac:dyDescent="0.3">
      <c r="A94" s="102"/>
      <c r="B94" s="103"/>
      <c r="C94" s="134" t="s">
        <v>307</v>
      </c>
      <c r="D94" s="127">
        <v>31348.81</v>
      </c>
      <c r="E94" s="128">
        <v>31348.81</v>
      </c>
      <c r="F94" s="128">
        <f>G94</f>
        <v>31348.81</v>
      </c>
      <c r="G94" s="128">
        <v>31348.81</v>
      </c>
      <c r="H94" s="94"/>
    </row>
    <row r="95" spans="1:8" ht="36" customHeight="1" x14ac:dyDescent="0.3">
      <c r="A95" s="102"/>
      <c r="B95" s="103"/>
      <c r="C95" s="134" t="s">
        <v>358</v>
      </c>
      <c r="D95" s="127">
        <f>E95</f>
        <v>200000</v>
      </c>
      <c r="E95" s="128">
        <v>200000</v>
      </c>
      <c r="F95" s="128">
        <f>G95</f>
        <v>200000</v>
      </c>
      <c r="G95" s="128">
        <v>200000</v>
      </c>
      <c r="H95" s="94"/>
    </row>
    <row r="96" spans="1:8" ht="37.5" x14ac:dyDescent="0.3">
      <c r="A96" s="102"/>
      <c r="B96" s="103"/>
      <c r="C96" s="134" t="s">
        <v>322</v>
      </c>
      <c r="D96" s="127">
        <f>E96</f>
        <v>65924.710000000006</v>
      </c>
      <c r="E96" s="128">
        <v>65924.710000000006</v>
      </c>
      <c r="F96" s="128">
        <v>65924.710000000006</v>
      </c>
      <c r="G96" s="128">
        <v>65924.710000000006</v>
      </c>
      <c r="H96" s="94"/>
    </row>
    <row r="97" spans="1:9" ht="36" customHeight="1" x14ac:dyDescent="0.3">
      <c r="A97" s="102"/>
      <c r="B97" s="103"/>
      <c r="C97" s="134" t="s">
        <v>357</v>
      </c>
      <c r="D97" s="127">
        <v>1700000</v>
      </c>
      <c r="E97" s="128">
        <v>1700000</v>
      </c>
      <c r="F97" s="128">
        <v>1699856.86</v>
      </c>
      <c r="G97" s="128">
        <v>1699856.86</v>
      </c>
      <c r="H97" s="94"/>
    </row>
    <row r="98" spans="1:9" ht="36" customHeight="1" x14ac:dyDescent="0.3">
      <c r="A98" s="102"/>
      <c r="B98" s="103"/>
      <c r="C98" s="134" t="s">
        <v>355</v>
      </c>
      <c r="D98" s="127">
        <v>1096432</v>
      </c>
      <c r="E98" s="128">
        <v>1096432</v>
      </c>
      <c r="F98" s="128">
        <v>1096432</v>
      </c>
      <c r="G98" s="128">
        <v>1096432</v>
      </c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v>101000</v>
      </c>
      <c r="E102" s="128">
        <v>101000</v>
      </c>
      <c r="F102" s="128">
        <v>101000</v>
      </c>
      <c r="G102" s="128">
        <v>101000</v>
      </c>
      <c r="H102" s="94"/>
    </row>
    <row r="103" spans="1:9" ht="30" customHeight="1" x14ac:dyDescent="0.3">
      <c r="A103" s="102"/>
      <c r="B103" s="103"/>
      <c r="C103" s="134" t="s">
        <v>354</v>
      </c>
      <c r="D103" s="127">
        <v>13300000</v>
      </c>
      <c r="E103" s="128">
        <v>13300000</v>
      </c>
      <c r="F103" s="128">
        <v>1304017.26</v>
      </c>
      <c r="G103" s="128">
        <v>3818416.48</v>
      </c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250000</v>
      </c>
      <c r="F104" s="136">
        <f>F105</f>
        <v>0</v>
      </c>
      <c r="G104" s="136">
        <f>G105</f>
        <v>245400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250000</v>
      </c>
      <c r="F105" s="125">
        <f>F106+F107</f>
        <v>0</v>
      </c>
      <c r="G105" s="125">
        <f>G107</f>
        <v>245400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250000</v>
      </c>
      <c r="F107" s="128"/>
      <c r="G107" s="128">
        <v>245400</v>
      </c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A9:A11"/>
    <mergeCell ref="B9:B11"/>
    <mergeCell ref="A6:B6"/>
    <mergeCell ref="A7:B7"/>
    <mergeCell ref="C6:F6"/>
    <mergeCell ref="C3:F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41:C41"/>
    <mergeCell ref="A45:F45"/>
    <mergeCell ref="B32:C32"/>
    <mergeCell ref="B33:C33"/>
    <mergeCell ref="B37:C37"/>
    <mergeCell ref="B38:C38"/>
    <mergeCell ref="B40:C40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2024-10-31T12:51:22Z</cp:lastPrinted>
  <dcterms:created xsi:type="dcterms:W3CDTF">2019-01-29T07:51:36Z</dcterms:created>
  <dcterms:modified xsi:type="dcterms:W3CDTF">2024-10-31T12:53:27Z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