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03.2023 - копия\мес.на 01.05.23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G17" i="2" l="1"/>
  <c r="F107" i="2" l="1"/>
  <c r="G107" i="2"/>
  <c r="H109" i="2"/>
  <c r="H108" i="2"/>
  <c r="F108" i="2"/>
  <c r="D89" i="2"/>
  <c r="H107" i="2" l="1"/>
  <c r="E62" i="2"/>
  <c r="G40" i="2" l="1"/>
  <c r="E93" i="2" l="1"/>
  <c r="F94" i="2" l="1"/>
  <c r="G77" i="2"/>
  <c r="G93" i="2" l="1"/>
  <c r="E88" i="2" l="1"/>
  <c r="F95" i="2" l="1"/>
  <c r="F93" i="2" s="1"/>
  <c r="F89" i="2" l="1"/>
  <c r="D98" i="2"/>
  <c r="D96" i="2"/>
  <c r="D95" i="2"/>
  <c r="D78" i="2"/>
  <c r="D76" i="2"/>
  <c r="D93" i="2" l="1"/>
  <c r="E17" i="2"/>
  <c r="G104" i="2" l="1"/>
  <c r="F78" i="2" l="1"/>
  <c r="F76" i="2"/>
  <c r="G64" i="2"/>
  <c r="G62" i="2" s="1"/>
  <c r="E77" i="2" l="1"/>
  <c r="D77" i="2"/>
  <c r="F77" i="2" l="1"/>
  <c r="G88" i="2"/>
  <c r="F88" i="2"/>
  <c r="D88" i="2"/>
  <c r="G85" i="2" l="1"/>
  <c r="F92" i="2" l="1"/>
  <c r="F87" i="2" s="1"/>
  <c r="G81" i="2" l="1"/>
  <c r="G80" i="2" s="1"/>
  <c r="G79" i="2" s="1"/>
  <c r="E81" i="2" l="1"/>
  <c r="E80" i="2" l="1"/>
  <c r="E79" i="2" s="1"/>
  <c r="G54" i="2" l="1"/>
  <c r="F54" i="2"/>
  <c r="E54" i="2"/>
  <c r="D54" i="2"/>
  <c r="D104" i="2" l="1"/>
  <c r="D103" i="2" s="1"/>
  <c r="G59" i="2"/>
  <c r="F59" i="2"/>
  <c r="E59" i="2"/>
  <c r="G56" i="2"/>
  <c r="G53" i="2" s="1"/>
  <c r="F56" i="2"/>
  <c r="F53" i="2" s="1"/>
  <c r="E56" i="2"/>
  <c r="E53" i="2" s="1"/>
  <c r="D56" i="2"/>
  <c r="D53" i="2" s="1"/>
  <c r="D59" i="2"/>
  <c r="G50" i="2"/>
  <c r="F50" i="2"/>
  <c r="E50" i="2"/>
  <c r="D50" i="2"/>
  <c r="G47" i="2"/>
  <c r="G46" i="2" s="1"/>
  <c r="F47" i="2"/>
  <c r="F46" i="2" s="1"/>
  <c r="E47" i="2"/>
  <c r="E46" i="2" s="1"/>
  <c r="D47" i="2"/>
  <c r="D46" i="2" s="1"/>
  <c r="G43" i="2"/>
  <c r="G42" i="2" s="1"/>
  <c r="F43" i="2"/>
  <c r="F42" i="2" s="1"/>
  <c r="E42" i="2"/>
  <c r="D43" i="2"/>
  <c r="D42" i="2" s="1"/>
  <c r="G39" i="2"/>
  <c r="F40" i="2"/>
  <c r="F39" i="2" s="1"/>
  <c r="E40" i="2"/>
  <c r="E39" i="2" s="1"/>
  <c r="D40" i="2"/>
  <c r="D39" i="2" s="1"/>
  <c r="G33" i="2"/>
  <c r="F33" i="2"/>
  <c r="E33" i="2"/>
  <c r="D33" i="2"/>
  <c r="G31" i="2"/>
  <c r="F31" i="2"/>
  <c r="E31" i="2"/>
  <c r="D31" i="2"/>
  <c r="D30" i="2"/>
  <c r="G28" i="2"/>
  <c r="F28" i="2"/>
  <c r="E28" i="2"/>
  <c r="D28" i="2"/>
  <c r="D27" i="2" s="1"/>
  <c r="G25" i="2"/>
  <c r="G24" i="2" s="1"/>
  <c r="F25" i="2"/>
  <c r="F24" i="2" s="1"/>
  <c r="E25" i="2"/>
  <c r="E24" i="2" s="1"/>
  <c r="D25" i="2"/>
  <c r="D24" i="2" s="1"/>
  <c r="G16" i="2"/>
  <c r="F17" i="2"/>
  <c r="F16" i="2" s="1"/>
  <c r="E16" i="2"/>
  <c r="D17" i="2"/>
  <c r="D16" i="2" s="1"/>
  <c r="E104" i="2"/>
  <c r="E103" i="2" s="1"/>
  <c r="G103" i="2"/>
  <c r="F104" i="2"/>
  <c r="F103" i="2" s="1"/>
  <c r="D70" i="2"/>
  <c r="G68" i="2"/>
  <c r="F68" i="2"/>
  <c r="E68" i="2"/>
  <c r="D68" i="2"/>
  <c r="D67" i="2" l="1"/>
  <c r="G61" i="2"/>
  <c r="F64" i="2"/>
  <c r="F62" i="2" s="1"/>
  <c r="F61" i="2" s="1"/>
  <c r="E64" i="2"/>
  <c r="E61" i="2" s="1"/>
  <c r="D64" i="2"/>
  <c r="D62" i="2" s="1"/>
  <c r="D61" i="2" s="1"/>
  <c r="G58" i="2"/>
  <c r="G52" i="2" s="1"/>
  <c r="F58" i="2"/>
  <c r="F52" i="2" s="1"/>
  <c r="E58" i="2"/>
  <c r="E52" i="2" s="1"/>
  <c r="D58" i="2"/>
  <c r="D52" i="2" s="1"/>
  <c r="E49" i="2" l="1"/>
  <c r="E45" i="2" s="1"/>
  <c r="G49" i="2"/>
  <c r="G45" i="2" s="1"/>
  <c r="F49" i="2"/>
  <c r="F45" i="2" s="1"/>
  <c r="D49" i="2"/>
  <c r="D45" i="2" s="1"/>
  <c r="D38" i="2"/>
  <c r="E38" i="2"/>
  <c r="F38" i="2"/>
  <c r="G38" i="2"/>
  <c r="G36" i="2"/>
  <c r="G35" i="2" s="1"/>
  <c r="F36" i="2"/>
  <c r="F35" i="2" s="1"/>
  <c r="E36" i="2"/>
  <c r="E35" i="2" s="1"/>
  <c r="D36" i="2"/>
  <c r="D35" i="2" s="1"/>
  <c r="D15" i="2" l="1"/>
  <c r="E70" i="2"/>
  <c r="E67" i="2" s="1"/>
  <c r="F70" i="2"/>
  <c r="F67" i="2" s="1"/>
  <c r="G70" i="2"/>
  <c r="G67" i="2" s="1"/>
  <c r="E92" i="2"/>
  <c r="E87" i="2" s="1"/>
  <c r="G92" i="2"/>
  <c r="G87" i="2" s="1"/>
  <c r="D92" i="2"/>
  <c r="D87" i="2" s="1"/>
  <c r="E85" i="2"/>
  <c r="E84" i="2" s="1"/>
  <c r="F85" i="2"/>
  <c r="F84" i="2" s="1"/>
  <c r="G84" i="2"/>
  <c r="D85" i="2"/>
  <c r="D84" i="2" s="1"/>
  <c r="E75" i="2"/>
  <c r="F75" i="2"/>
  <c r="G75" i="2"/>
  <c r="D75" i="2"/>
  <c r="D74" i="2" s="1"/>
  <c r="G74" i="2" l="1"/>
  <c r="G73" i="2" s="1"/>
  <c r="F74" i="2"/>
  <c r="E74" i="2"/>
  <c r="E73" i="2" s="1"/>
  <c r="F30" i="2"/>
  <c r="F27" i="2" s="1"/>
  <c r="G30" i="2"/>
  <c r="G27" i="2" s="1"/>
  <c r="G15" i="2" s="1"/>
  <c r="E30" i="2"/>
  <c r="E27" i="2" s="1"/>
  <c r="E15" i="2" s="1"/>
  <c r="D73" i="2"/>
  <c r="D72" i="2" s="1"/>
  <c r="F15" i="2"/>
  <c r="G72" i="2" l="1"/>
  <c r="G13" i="2" s="1"/>
  <c r="F73" i="2"/>
  <c r="F72" i="2" s="1"/>
  <c r="F13" i="2" s="1"/>
  <c r="E72" i="2"/>
  <c r="E13" i="2" s="1"/>
  <c r="D13" i="2"/>
</calcChain>
</file>

<file path=xl/sharedStrings.xml><?xml version="1.0" encoding="utf-8"?>
<sst xmlns="http://schemas.openxmlformats.org/spreadsheetml/2006/main" count="633" uniqueCount="359">
  <si>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</si>
  <si>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</si>
  <si>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</si>
  <si>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</si>
  <si>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</si>
  <si>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</si>
  <si>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</si>
  <si>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</si>
  <si>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</si>
  <si>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</si>
  <si>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</si>
  <si>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</si>
  <si>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</si>
  <si>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</si>
  <si>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</si>
  <si>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</si>
  <si>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</si>
  <si>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</si>
  <si>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</si>
  <si>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</si>
  <si>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</si>
  <si>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</si>
  <si>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</si>
  <si>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</si>
  <si>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</si>
  <si>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</si>
  <si>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</si>
  <si>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</si>
  <si>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</si>
  <si>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</si>
  <si>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</si>
  <si>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</si>
  <si>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</si>
  <si>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</si>
  <si>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</si>
  <si>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</si>
  <si>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</si>
  <si>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</si>
  <si>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</si>
  <si>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</si>
  <si>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</si>
  <si>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</si>
  <si>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</si>
  <si>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</si>
  <si>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</si>
  <si>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</si>
  <si>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</si>
  <si>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</si>
  <si>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</si>
  <si>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</si>
  <si>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</si>
  <si>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</si>
  <si>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</si>
  <si>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</si>
  <si>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</si>
  <si>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</si>
  <si>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</si>
  <si>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</si>
  <si>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</si>
  <si>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</si>
  <si>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</si>
  <si>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</si>
  <si>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</si>
  <si>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</si>
  <si>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</si>
  <si>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</si>
  <si>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</si>
  <si>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</si>
  <si>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</si>
  <si>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</si>
  <si>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</si>
  <si>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</si>
  <si>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</si>
  <si>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</si>
  <si>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</si>
  <si>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</si>
  <si>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</si>
  <si>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</si>
  <si>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</si>
  <si>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</si>
  <si>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</si>
  <si>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</si>
  <si>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</si>
  <si>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</si>
  <si>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</si>
  <si>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</si>
  <si>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</si>
  <si>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</si>
  <si>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</si>
  <si>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</si>
  <si>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</si>
  <si>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</si>
  <si>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</si>
  <si>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</si>
  <si>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</si>
  <si>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</si>
  <si>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</si>
  <si>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</si>
  <si>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</si>
  <si>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</si>
  <si>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</si>
  <si>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</si>
  <si>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</si>
  <si>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</si>
  <si>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</si>
  <si>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</si>
  <si>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</si>
  <si>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</si>
  <si>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</si>
  <si>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</si>
  <si>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</si>
  <si>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</si>
  <si>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</si>
  <si>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</si>
  <si>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</si>
  <si>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</si>
  <si>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</si>
  <si>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</si>
  <si>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</si>
  <si>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</si>
  <si>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</si>
  <si>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</si>
  <si>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</si>
  <si>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</si>
  <si>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</si>
  <si>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</si>
  <si>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</si>
  <si>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</si>
  <si>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</si>
  <si>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</si>
  <si>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</si>
  <si>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</si>
  <si>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</si>
  <si>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</si>
  <si>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</si>
  <si>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</si>
  <si>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</si>
  <si>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</si>
  <si>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</si>
  <si>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</si>
  <si>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</si>
  <si>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</si>
  <si>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</si>
  <si>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</si>
  <si>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</si>
  <si>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</si>
  <si>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</si>
  <si>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</si>
  <si>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</si>
  <si>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</si>
  <si>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</si>
  <si>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</si>
  <si>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</si>
  <si>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</si>
  <si>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</si>
  <si>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</si>
  <si>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</si>
  <si>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</si>
  <si>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</si>
  <si>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</si>
  <si>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</si>
  <si>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</si>
  <si>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</si>
  <si>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</si>
  <si>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</si>
  <si>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</si>
  <si>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</si>
  <si>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</si>
  <si>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</si>
  <si>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</si>
  <si>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</si>
  <si>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</si>
  <si>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</si>
  <si>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</si>
  <si>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</si>
  <si>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</si>
  <si>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</si>
  <si>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</si>
  <si>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</si>
  <si>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</si>
  <si>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</si>
  <si>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</si>
  <si>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</si>
  <si>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</si>
  <si>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</si>
  <si>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</si>
  <si>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</si>
  <si>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</si>
  <si>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</si>
  <si>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</si>
  <si>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</si>
  <si>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</si>
  <si>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</si>
  <si>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</si>
  <si>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</si>
  <si>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</si>
  <si>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</si>
  <si>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</si>
  <si>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</si>
  <si>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</si>
  <si>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</si>
  <si>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</si>
  <si>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</si>
  <si>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</si>
  <si>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</si>
  <si>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</si>
  <si>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</si>
  <si>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</si>
  <si>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</si>
  <si>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</si>
  <si>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</si>
  <si>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</si>
  <si>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</si>
  <si>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</si>
  <si>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</si>
  <si>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</si>
  <si>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</si>
  <si>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</si>
  <si>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</si>
  <si>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</si>
  <si>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</si>
  <si>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</si>
  <si>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</si>
  <si>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</si>
  <si>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</si>
  <si>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</si>
  <si>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</si>
  <si>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</si>
  <si>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</si>
  <si>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</si>
  <si>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</si>
  <si>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</si>
  <si>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</si>
  <si>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</si>
  <si>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</si>
  <si>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</si>
  <si>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</si>
  <si>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</si>
  <si>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</si>
  <si>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</si>
  <si>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</si>
  <si>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</si>
  <si>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</si>
  <si>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</si>
  <si>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</si>
  <si>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</si>
  <si>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</si>
  <si>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</si>
  <si>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</si>
  <si>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</si>
  <si>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</si>
  <si>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</si>
  <si>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</si>
  <si>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</si>
  <si>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</si>
  <si>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</si>
  <si>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</si>
  <si>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</si>
  <si>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</si>
  <si>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</si>
  <si>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</si>
  <si>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</si>
  <si>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</si>
  <si>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</si>
  <si>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</si>
  <si>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</si>
  <si>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</si>
  <si>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</si>
  <si>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</si>
  <si>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</si>
  <si>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</si>
  <si>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</si>
  <si>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</si>
  <si>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</si>
  <si>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</si>
  <si>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</si>
  <si>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</si>
  <si>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</si>
  <si>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</si>
  <si>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</si>
  <si>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</si>
  <si>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</si>
  <si>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</si>
  <si>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</si>
  <si>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</si>
  <si>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</si>
  <si>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</si>
  <si>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</si>
  <si>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</si>
  <si>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</si>
  <si>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</si>
  <si>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</si>
  <si>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</si>
  <si>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</si>
  <si>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</si>
  <si>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</si>
  <si>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</si>
  <si>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</si>
  <si>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</si>
  <si>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</si>
  <si>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</si>
  <si>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</si>
  <si>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</si>
  <si>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</si>
  <si>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</si>
  <si>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</si>
  <si>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</si>
  <si>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</si>
  <si>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</si>
  <si>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</si>
  <si>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</si>
  <si>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</si>
  <si>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</si>
  <si>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</si>
  <si>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</si>
  <si>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</si>
  <si>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</si>
  <si>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</si>
  <si>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</si>
  <si>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</si>
  <si>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</si>
  <si>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</si>
  <si>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</si>
  <si>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Сбалансированность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</si>
  <si>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</si>
  <si>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</si>
  <si>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</si>
  <si>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</si>
  <si>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</si>
  <si>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</si>
  <si>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</si>
  <si>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</si>
  <si>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</si>
  <si>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</si>
  <si>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</si>
  <si>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</si>
  <si>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</si>
  <si>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</si>
  <si>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</si>
  <si>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</si>
  <si>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</si>
  <si>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</si>
  <si>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поощрение поселений за достижение наилучших показателей эффективности</t>
  </si>
  <si>
    <t>Модернизация уличного освещения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</si>
  <si>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</si>
  <si>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</si>
  <si>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межбюджетные трансферты на реконструкцию водопровода,культура</t>
  </si>
  <si>
    <t>Обустройство тротуаров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</si>
  <si>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</si>
  <si>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</si>
  <si>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</si>
  <si>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</si>
  <si>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</si>
  <si>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</si>
  <si>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</si>
  <si>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</si>
  <si>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</si>
  <si>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</si>
  <si>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на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</si>
</sst>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9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zoomScaleNormal="100" workbookViewId="0">
      <selection activeCell="A114" sqref="A1:G114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6" t="s">
        <v>240</v>
      </c>
      <c r="D2" s="177"/>
      <c r="E2" s="177"/>
      <c r="F2" s="177"/>
      <c r="G2" s="138"/>
      <c r="H2" s="81"/>
    </row>
    <row r="3" spans="1:8" ht="14.1" customHeight="1" x14ac:dyDescent="0.3">
      <c r="A3" s="137"/>
      <c r="B3" s="137"/>
      <c r="C3" s="175" t="s">
        <v>358</v>
      </c>
      <c r="D3" s="175"/>
      <c r="E3" s="175"/>
      <c r="F3" s="175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73" t="s">
        <v>241</v>
      </c>
      <c r="B6" s="173"/>
      <c r="C6" s="174" t="s">
        <v>306</v>
      </c>
      <c r="D6" s="174"/>
      <c r="E6" s="174"/>
      <c r="F6" s="174"/>
      <c r="G6" s="142"/>
    </row>
    <row r="7" spans="1:8" ht="14.1" customHeight="1" x14ac:dyDescent="0.3">
      <c r="A7" s="173" t="s">
        <v>0</v>
      </c>
      <c r="B7" s="173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8" t="s">
        <v>260</v>
      </c>
      <c r="D8" s="179"/>
      <c r="E8" s="179"/>
      <c r="F8" s="179"/>
      <c r="G8" s="179"/>
      <c r="H8" s="86"/>
    </row>
    <row r="9" spans="1:8" ht="12.95" customHeight="1" x14ac:dyDescent="0.25">
      <c r="A9" s="168" t="s">
        <v>2</v>
      </c>
      <c r="B9" s="170" t="s">
        <v>3</v>
      </c>
      <c r="C9" s="180" t="s">
        <v>1</v>
      </c>
      <c r="D9" s="170" t="s">
        <v>242</v>
      </c>
      <c r="E9" s="182" t="s">
        <v>263</v>
      </c>
      <c r="F9" s="170" t="s">
        <v>243</v>
      </c>
      <c r="G9" s="182" t="s">
        <v>244</v>
      </c>
      <c r="H9" s="87"/>
    </row>
    <row r="10" spans="1:8" ht="12" customHeight="1" x14ac:dyDescent="0.25">
      <c r="A10" s="169"/>
      <c r="B10" s="171"/>
      <c r="C10" s="181"/>
      <c r="D10" s="171"/>
      <c r="E10" s="183"/>
      <c r="F10" s="171"/>
      <c r="G10" s="183"/>
      <c r="H10" s="88"/>
    </row>
    <row r="11" spans="1:8" ht="45" customHeight="1" x14ac:dyDescent="0.25">
      <c r="A11" s="169"/>
      <c r="B11" s="172"/>
      <c r="C11" s="181"/>
      <c r="D11" s="172"/>
      <c r="E11" s="183"/>
      <c r="F11" s="172"/>
      <c r="G11" s="183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D15+D72</f>
        <v>16953761.82</v>
      </c>
      <c r="E13" s="116">
        <f>E15+E72</f>
        <v>30159961.82</v>
      </c>
      <c r="F13" s="116">
        <f>F15+F72+F107</f>
        <v>2169384.7800000003</v>
      </c>
      <c r="G13" s="116">
        <f>G15+G72+G107</f>
        <v>5339948.53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D16+D24+D27+D38+D52+D61+D67+D35+D45</f>
        <v>0</v>
      </c>
      <c r="E15" s="121">
        <f>E16+E24+E27+E38+E52+E61+E67+E45</f>
        <v>12223000</v>
      </c>
      <c r="F15" s="121">
        <f>F16+F24+F27+F38+F52+F61+F67</f>
        <v>0</v>
      </c>
      <c r="G15" s="121">
        <f>G16+G24+G27+G38+G61+G67</f>
        <v>2830896.75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2814000</v>
      </c>
      <c r="F16" s="123">
        <f>F17</f>
        <v>0</v>
      </c>
      <c r="G16" s="123">
        <f>G17</f>
        <v>815012.36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E18+E19+E20+E21+I27</f>
        <v>2814000</v>
      </c>
      <c r="F17" s="125">
        <f>F18+F19+F20</f>
        <v>0</v>
      </c>
      <c r="G17" s="125">
        <f>G18+G19+G20+G21+G22+G23</f>
        <v>815012.36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1853000</v>
      </c>
      <c r="F18" s="127"/>
      <c r="G18" s="127">
        <v>442158.74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115000</v>
      </c>
      <c r="F19" s="128"/>
      <c r="G19" s="128">
        <v>-7538.12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6000</v>
      </c>
      <c r="F20" s="128"/>
      <c r="G20" s="128">
        <v>-695.88</v>
      </c>
      <c r="H20" s="94"/>
    </row>
    <row r="21" spans="1:8" ht="187.5" x14ac:dyDescent="0.3">
      <c r="A21" s="102"/>
      <c r="B21" s="103" t="s">
        <v>334</v>
      </c>
      <c r="C21" s="152" t="s">
        <v>335</v>
      </c>
      <c r="D21" s="127"/>
      <c r="E21" s="128">
        <v>840000</v>
      </c>
      <c r="F21" s="128"/>
      <c r="G21" s="128">
        <v>135712.62</v>
      </c>
      <c r="H21" s="94"/>
    </row>
    <row r="22" spans="1:8" ht="93.75" x14ac:dyDescent="0.3">
      <c r="A22" s="102"/>
      <c r="B22" s="103" t="s">
        <v>356</v>
      </c>
      <c r="C22" s="152" t="s">
        <v>355</v>
      </c>
      <c r="D22" s="127"/>
      <c r="E22" s="128"/>
      <c r="F22" s="128"/>
      <c r="G22" s="128">
        <v>26000</v>
      </c>
      <c r="H22" s="94"/>
    </row>
    <row r="23" spans="1:8" ht="100.5" customHeight="1" x14ac:dyDescent="0.3">
      <c r="A23" s="102"/>
      <c r="B23" s="103" t="s">
        <v>357</v>
      </c>
      <c r="C23" s="152" t="s">
        <v>354</v>
      </c>
      <c r="D23" s="127"/>
      <c r="E23" s="128"/>
      <c r="F23" s="128"/>
      <c r="G23" s="128">
        <v>219375</v>
      </c>
      <c r="H23" s="94"/>
    </row>
    <row r="24" spans="1:8" ht="18.75" x14ac:dyDescent="0.3">
      <c r="A24" s="98" t="s">
        <v>11</v>
      </c>
      <c r="B24" s="99" t="s">
        <v>28</v>
      </c>
      <c r="C24" s="122" t="s">
        <v>27</v>
      </c>
      <c r="D24" s="123">
        <f t="shared" ref="D24:G25" si="0">D25</f>
        <v>0</v>
      </c>
      <c r="E24" s="123">
        <f t="shared" si="0"/>
        <v>55000</v>
      </c>
      <c r="F24" s="123">
        <f t="shared" si="0"/>
        <v>0</v>
      </c>
      <c r="G24" s="123">
        <f>G25</f>
        <v>754.8</v>
      </c>
      <c r="H24" s="94"/>
    </row>
    <row r="25" spans="1:8" ht="18.75" x14ac:dyDescent="0.3">
      <c r="A25" s="100" t="s">
        <v>11</v>
      </c>
      <c r="B25" s="101" t="s">
        <v>30</v>
      </c>
      <c r="C25" s="124" t="s">
        <v>29</v>
      </c>
      <c r="D25" s="125">
        <f t="shared" si="0"/>
        <v>0</v>
      </c>
      <c r="E25" s="125">
        <f t="shared" si="0"/>
        <v>55000</v>
      </c>
      <c r="F25" s="125">
        <f t="shared" si="0"/>
        <v>0</v>
      </c>
      <c r="G25" s="125">
        <f t="shared" si="0"/>
        <v>754.8</v>
      </c>
      <c r="H25" s="94"/>
    </row>
    <row r="26" spans="1:8" ht="18.75" x14ac:dyDescent="0.3">
      <c r="A26" s="102" t="s">
        <v>11</v>
      </c>
      <c r="B26" s="103" t="s">
        <v>31</v>
      </c>
      <c r="C26" s="126" t="s">
        <v>29</v>
      </c>
      <c r="D26" s="127"/>
      <c r="E26" s="127">
        <v>55000</v>
      </c>
      <c r="F26" s="127"/>
      <c r="G26" s="127">
        <v>754.8</v>
      </c>
      <c r="H26" s="94"/>
    </row>
    <row r="27" spans="1:8" ht="18.75" x14ac:dyDescent="0.3">
      <c r="A27" s="98" t="s">
        <v>11</v>
      </c>
      <c r="B27" s="99" t="s">
        <v>33</v>
      </c>
      <c r="C27" s="122" t="s">
        <v>32</v>
      </c>
      <c r="D27" s="123">
        <f>D28+D30</f>
        <v>0</v>
      </c>
      <c r="E27" s="123">
        <f>E28+E30</f>
        <v>9181000</v>
      </c>
      <c r="F27" s="123">
        <f>F28+F30</f>
        <v>0</v>
      </c>
      <c r="G27" s="123">
        <f>G28+G30</f>
        <v>2013563.59</v>
      </c>
      <c r="H27" s="94"/>
    </row>
    <row r="28" spans="1:8" ht="18.75" x14ac:dyDescent="0.3">
      <c r="A28" s="100" t="s">
        <v>11</v>
      </c>
      <c r="B28" s="101" t="s">
        <v>35</v>
      </c>
      <c r="C28" s="124" t="s">
        <v>34</v>
      </c>
      <c r="D28" s="125">
        <f>D29</f>
        <v>0</v>
      </c>
      <c r="E28" s="125">
        <f>E29</f>
        <v>1100000</v>
      </c>
      <c r="F28" s="125">
        <f>F29</f>
        <v>0</v>
      </c>
      <c r="G28" s="125">
        <f>G29</f>
        <v>57847.16</v>
      </c>
      <c r="H28" s="94"/>
    </row>
    <row r="29" spans="1:8" ht="93.75" x14ac:dyDescent="0.3">
      <c r="A29" s="102" t="s">
        <v>11</v>
      </c>
      <c r="B29" s="103" t="s">
        <v>37</v>
      </c>
      <c r="C29" s="126" t="s">
        <v>36</v>
      </c>
      <c r="D29" s="127"/>
      <c r="E29" s="127">
        <v>1100000</v>
      </c>
      <c r="F29" s="127"/>
      <c r="G29" s="127">
        <v>57847.16</v>
      </c>
      <c r="H29" s="94"/>
    </row>
    <row r="30" spans="1:8" ht="18.75" x14ac:dyDescent="0.3">
      <c r="A30" s="100" t="s">
        <v>11</v>
      </c>
      <c r="B30" s="101" t="s">
        <v>39</v>
      </c>
      <c r="C30" s="124" t="s">
        <v>38</v>
      </c>
      <c r="D30" s="125">
        <f>D31+D33</f>
        <v>0</v>
      </c>
      <c r="E30" s="125">
        <f>E31+E33</f>
        <v>8081000</v>
      </c>
      <c r="F30" s="125">
        <f>F31+F33</f>
        <v>0</v>
      </c>
      <c r="G30" s="125">
        <f>G31+G33</f>
        <v>1955716.4300000002</v>
      </c>
      <c r="H30" s="94"/>
    </row>
    <row r="31" spans="1:8" ht="18.75" x14ac:dyDescent="0.3">
      <c r="A31" s="102" t="s">
        <v>11</v>
      </c>
      <c r="B31" s="103" t="s">
        <v>41</v>
      </c>
      <c r="C31" s="126" t="s">
        <v>40</v>
      </c>
      <c r="D31" s="127">
        <f>D32</f>
        <v>0</v>
      </c>
      <c r="E31" s="127">
        <f>E32</f>
        <v>5311000</v>
      </c>
      <c r="F31" s="127">
        <f>F32</f>
        <v>0</v>
      </c>
      <c r="G31" s="127">
        <f>G32</f>
        <v>2020680.58</v>
      </c>
      <c r="H31" s="94"/>
    </row>
    <row r="32" spans="1:8" ht="61.5" customHeight="1" x14ac:dyDescent="0.3">
      <c r="A32" s="102" t="s">
        <v>11</v>
      </c>
      <c r="B32" s="103" t="s">
        <v>42</v>
      </c>
      <c r="C32" s="126" t="s">
        <v>317</v>
      </c>
      <c r="D32" s="127"/>
      <c r="E32" s="127">
        <v>5311000</v>
      </c>
      <c r="F32" s="127"/>
      <c r="G32" s="127">
        <v>2020680.58</v>
      </c>
      <c r="H32" s="94"/>
    </row>
    <row r="33" spans="1:8" ht="18.75" x14ac:dyDescent="0.3">
      <c r="A33" s="102" t="s">
        <v>11</v>
      </c>
      <c r="B33" s="103" t="s">
        <v>44</v>
      </c>
      <c r="C33" s="126" t="s">
        <v>43</v>
      </c>
      <c r="D33" s="127">
        <f>D34</f>
        <v>0</v>
      </c>
      <c r="E33" s="127">
        <f>E34</f>
        <v>2770000</v>
      </c>
      <c r="F33" s="127">
        <f>F34</f>
        <v>0</v>
      </c>
      <c r="G33" s="127">
        <f>G34</f>
        <v>-64964.15</v>
      </c>
      <c r="H33" s="94"/>
    </row>
    <row r="34" spans="1:8" ht="75" x14ac:dyDescent="0.3">
      <c r="A34" s="102" t="s">
        <v>11</v>
      </c>
      <c r="B34" s="103" t="s">
        <v>45</v>
      </c>
      <c r="C34" s="126" t="s">
        <v>318</v>
      </c>
      <c r="D34" s="127"/>
      <c r="E34" s="128">
        <v>2770000</v>
      </c>
      <c r="F34" s="128"/>
      <c r="G34" s="128">
        <v>-64964.15</v>
      </c>
      <c r="H34" s="94"/>
    </row>
    <row r="35" spans="1:8" ht="18.75" hidden="1" x14ac:dyDescent="0.3">
      <c r="A35" s="104" t="s">
        <v>11</v>
      </c>
      <c r="B35" s="105" t="s">
        <v>264</v>
      </c>
      <c r="C35" s="129" t="s">
        <v>265</v>
      </c>
      <c r="D35" s="123">
        <f t="shared" ref="D35:G36" si="1">D36</f>
        <v>0</v>
      </c>
      <c r="E35" s="123">
        <f t="shared" si="1"/>
        <v>0</v>
      </c>
      <c r="F35" s="123">
        <f t="shared" si="1"/>
        <v>0</v>
      </c>
      <c r="G35" s="123">
        <f t="shared" si="1"/>
        <v>0</v>
      </c>
      <c r="H35" s="94"/>
    </row>
    <row r="36" spans="1:8" ht="25.5" hidden="1" customHeight="1" x14ac:dyDescent="0.3">
      <c r="A36" s="106" t="s">
        <v>11</v>
      </c>
      <c r="B36" s="107" t="s">
        <v>266</v>
      </c>
      <c r="C36" s="130" t="s">
        <v>267</v>
      </c>
      <c r="D36" s="125">
        <f t="shared" si="1"/>
        <v>0</v>
      </c>
      <c r="E36" s="125">
        <f t="shared" si="1"/>
        <v>0</v>
      </c>
      <c r="F36" s="125">
        <f t="shared" si="1"/>
        <v>0</v>
      </c>
      <c r="G36" s="125">
        <f t="shared" si="1"/>
        <v>0</v>
      </c>
      <c r="H36" s="94"/>
    </row>
    <row r="37" spans="1:8" ht="131.25" hidden="1" x14ac:dyDescent="0.3">
      <c r="A37" s="108" t="s">
        <v>11</v>
      </c>
      <c r="B37" s="109" t="s">
        <v>268</v>
      </c>
      <c r="C37" s="131" t="s">
        <v>269</v>
      </c>
      <c r="D37" s="127"/>
      <c r="E37" s="128"/>
      <c r="F37" s="128"/>
      <c r="G37" s="128"/>
      <c r="H37" s="94"/>
    </row>
    <row r="38" spans="1:8" ht="93.75" x14ac:dyDescent="0.3">
      <c r="A38" s="98" t="s">
        <v>11</v>
      </c>
      <c r="B38" s="99" t="s">
        <v>47</v>
      </c>
      <c r="C38" s="122" t="s">
        <v>46</v>
      </c>
      <c r="D38" s="123">
        <f>D42+D39</f>
        <v>0</v>
      </c>
      <c r="E38" s="123">
        <f>E42+E39</f>
        <v>19000</v>
      </c>
      <c r="F38" s="123">
        <f>F42+F39</f>
        <v>0</v>
      </c>
      <c r="G38" s="123">
        <f>G42+G39</f>
        <v>0</v>
      </c>
      <c r="H38" s="94"/>
    </row>
    <row r="39" spans="1:8" ht="91.5" customHeight="1" x14ac:dyDescent="0.3">
      <c r="A39" s="106" t="s">
        <v>11</v>
      </c>
      <c r="B39" s="107" t="s">
        <v>270</v>
      </c>
      <c r="C39" s="130" t="s">
        <v>271</v>
      </c>
      <c r="D39" s="125">
        <f t="shared" ref="D39:G40" si="2">D40</f>
        <v>0</v>
      </c>
      <c r="E39" s="125">
        <f t="shared" si="2"/>
        <v>19000</v>
      </c>
      <c r="F39" s="125">
        <f t="shared" si="2"/>
        <v>0</v>
      </c>
      <c r="G39" s="125">
        <f t="shared" si="2"/>
        <v>0</v>
      </c>
      <c r="H39" s="94"/>
    </row>
    <row r="40" spans="1:8" ht="150" x14ac:dyDescent="0.3">
      <c r="A40" s="108" t="s">
        <v>11</v>
      </c>
      <c r="B40" s="109" t="s">
        <v>272</v>
      </c>
      <c r="C40" s="131" t="s">
        <v>273</v>
      </c>
      <c r="D40" s="127">
        <f t="shared" si="2"/>
        <v>0</v>
      </c>
      <c r="E40" s="127">
        <f t="shared" si="2"/>
        <v>19000</v>
      </c>
      <c r="F40" s="127">
        <f t="shared" si="2"/>
        <v>0</v>
      </c>
      <c r="G40" s="127">
        <f>G41</f>
        <v>0</v>
      </c>
      <c r="H40" s="94"/>
    </row>
    <row r="41" spans="1:8" ht="71.25" customHeight="1" x14ac:dyDescent="0.3">
      <c r="A41" s="102" t="s">
        <v>11</v>
      </c>
      <c r="B41" s="109" t="s">
        <v>274</v>
      </c>
      <c r="C41" s="131" t="s">
        <v>275</v>
      </c>
      <c r="D41" s="121"/>
      <c r="E41" s="127">
        <v>19000</v>
      </c>
      <c r="F41" s="127"/>
      <c r="G41" s="127"/>
      <c r="H41" s="94"/>
    </row>
    <row r="42" spans="1:8" ht="115.5" hidden="1" customHeight="1" x14ac:dyDescent="0.3">
      <c r="A42" s="100" t="s">
        <v>11</v>
      </c>
      <c r="B42" s="101" t="s">
        <v>49</v>
      </c>
      <c r="C42" s="124" t="s">
        <v>48</v>
      </c>
      <c r="D42" s="125">
        <f t="shared" ref="D42:G43" si="3">D43</f>
        <v>0</v>
      </c>
      <c r="E42" s="125">
        <f t="shared" si="3"/>
        <v>0</v>
      </c>
      <c r="F42" s="125">
        <f t="shared" si="3"/>
        <v>0</v>
      </c>
      <c r="G42" s="125">
        <f t="shared" si="3"/>
        <v>0</v>
      </c>
      <c r="H42" s="94"/>
    </row>
    <row r="43" spans="1:8" ht="168.75" hidden="1" x14ac:dyDescent="0.3">
      <c r="A43" s="102" t="s">
        <v>11</v>
      </c>
      <c r="B43" s="103" t="s">
        <v>51</v>
      </c>
      <c r="C43" s="126" t="s">
        <v>50</v>
      </c>
      <c r="D43" s="127">
        <f t="shared" si="3"/>
        <v>0</v>
      </c>
      <c r="E43" s="127"/>
      <c r="F43" s="127">
        <f t="shared" si="3"/>
        <v>0</v>
      </c>
      <c r="G43" s="127">
        <f t="shared" si="3"/>
        <v>0</v>
      </c>
      <c r="H43" s="94"/>
    </row>
    <row r="44" spans="1:8" ht="6.75" hidden="1" customHeight="1" x14ac:dyDescent="0.3">
      <c r="A44" s="102" t="s">
        <v>11</v>
      </c>
      <c r="B44" s="103" t="s">
        <v>53</v>
      </c>
      <c r="C44" s="126" t="s">
        <v>52</v>
      </c>
      <c r="D44" s="127"/>
      <c r="E44" s="128"/>
      <c r="F44" s="128"/>
      <c r="G44" s="128"/>
      <c r="H44" s="94"/>
    </row>
    <row r="45" spans="1:8" ht="56.25" hidden="1" x14ac:dyDescent="0.3">
      <c r="A45" s="104" t="s">
        <v>11</v>
      </c>
      <c r="B45" s="105" t="s">
        <v>276</v>
      </c>
      <c r="C45" s="129" t="s">
        <v>277</v>
      </c>
      <c r="D45" s="123">
        <f>D46+D49</f>
        <v>0</v>
      </c>
      <c r="E45" s="123">
        <f>E46+E49</f>
        <v>0</v>
      </c>
      <c r="F45" s="123">
        <f>F46+F49</f>
        <v>0</v>
      </c>
      <c r="G45" s="123">
        <f>G46+G49</f>
        <v>0</v>
      </c>
      <c r="H45" s="94"/>
    </row>
    <row r="46" spans="1:8" ht="37.5" hidden="1" x14ac:dyDescent="0.3">
      <c r="A46" s="106" t="s">
        <v>11</v>
      </c>
      <c r="B46" s="107" t="s">
        <v>278</v>
      </c>
      <c r="C46" s="130" t="s">
        <v>279</v>
      </c>
      <c r="D46" s="125">
        <f t="shared" ref="D46:G47" si="4">D47</f>
        <v>0</v>
      </c>
      <c r="E46" s="125">
        <f t="shared" si="4"/>
        <v>0</v>
      </c>
      <c r="F46" s="125">
        <f t="shared" si="4"/>
        <v>0</v>
      </c>
      <c r="G46" s="125">
        <f t="shared" si="4"/>
        <v>0</v>
      </c>
      <c r="H46" s="94"/>
    </row>
    <row r="47" spans="1:8" ht="37.5" hidden="1" x14ac:dyDescent="0.3">
      <c r="A47" s="108" t="s">
        <v>11</v>
      </c>
      <c r="B47" s="109" t="s">
        <v>280</v>
      </c>
      <c r="C47" s="131" t="s">
        <v>281</v>
      </c>
      <c r="D47" s="127">
        <f t="shared" si="4"/>
        <v>0</v>
      </c>
      <c r="E47" s="127">
        <f t="shared" si="4"/>
        <v>0</v>
      </c>
      <c r="F47" s="127">
        <f t="shared" si="4"/>
        <v>0</v>
      </c>
      <c r="G47" s="127">
        <f t="shared" si="4"/>
        <v>0</v>
      </c>
      <c r="H47" s="94"/>
    </row>
    <row r="48" spans="1:8" ht="22.5" hidden="1" customHeight="1" x14ac:dyDescent="0.3">
      <c r="A48" s="108" t="s">
        <v>11</v>
      </c>
      <c r="B48" s="109" t="s">
        <v>282</v>
      </c>
      <c r="C48" s="131" t="s">
        <v>283</v>
      </c>
      <c r="D48" s="127"/>
      <c r="E48" s="128"/>
      <c r="F48" s="128"/>
      <c r="G48" s="128"/>
      <c r="H48" s="94"/>
    </row>
    <row r="49" spans="1:8" ht="25.5" hidden="1" customHeight="1" x14ac:dyDescent="0.3">
      <c r="A49" s="106" t="s">
        <v>11</v>
      </c>
      <c r="B49" s="107" t="s">
        <v>284</v>
      </c>
      <c r="C49" s="130" t="s">
        <v>285</v>
      </c>
      <c r="D49" s="125">
        <f t="shared" ref="D49:G49" si="5">D50</f>
        <v>0</v>
      </c>
      <c r="E49" s="125">
        <f t="shared" si="5"/>
        <v>0</v>
      </c>
      <c r="F49" s="125">
        <f t="shared" si="5"/>
        <v>0</v>
      </c>
      <c r="G49" s="125">
        <f t="shared" si="5"/>
        <v>0</v>
      </c>
      <c r="H49" s="94"/>
    </row>
    <row r="50" spans="1:8" ht="37.5" hidden="1" x14ac:dyDescent="0.3">
      <c r="A50" s="108" t="s">
        <v>11</v>
      </c>
      <c r="B50" s="109" t="s">
        <v>286</v>
      </c>
      <c r="C50" s="131" t="s">
        <v>287</v>
      </c>
      <c r="D50" s="127">
        <f>D51</f>
        <v>0</v>
      </c>
      <c r="E50" s="127">
        <f>E51</f>
        <v>0</v>
      </c>
      <c r="F50" s="127">
        <f>F51</f>
        <v>0</v>
      </c>
      <c r="G50" s="127">
        <f>G51</f>
        <v>0</v>
      </c>
      <c r="H50" s="94"/>
    </row>
    <row r="51" spans="1:8" ht="37.5" hidden="1" x14ac:dyDescent="0.3">
      <c r="A51" s="108" t="s">
        <v>11</v>
      </c>
      <c r="B51" s="109" t="s">
        <v>288</v>
      </c>
      <c r="C51" s="131" t="s">
        <v>289</v>
      </c>
      <c r="D51" s="127"/>
      <c r="E51" s="128"/>
      <c r="F51" s="128"/>
      <c r="G51" s="128"/>
      <c r="H51" s="94"/>
    </row>
    <row r="52" spans="1:8" ht="55.5" hidden="1" customHeight="1" x14ac:dyDescent="0.3">
      <c r="A52" s="98" t="s">
        <v>11</v>
      </c>
      <c r="B52" s="99" t="s">
        <v>55</v>
      </c>
      <c r="C52" s="122" t="s">
        <v>54</v>
      </c>
      <c r="D52" s="123">
        <f>D53+D58</f>
        <v>0</v>
      </c>
      <c r="E52" s="123">
        <f>E53+E58</f>
        <v>0</v>
      </c>
      <c r="F52" s="123">
        <f>F53+F58</f>
        <v>0</v>
      </c>
      <c r="G52" s="123">
        <f>G53+G58</f>
        <v>0</v>
      </c>
      <c r="H52" s="94"/>
    </row>
    <row r="53" spans="1:8" ht="0.75" customHeight="1" x14ac:dyDescent="0.3">
      <c r="A53" s="100" t="s">
        <v>11</v>
      </c>
      <c r="B53" s="101" t="s">
        <v>57</v>
      </c>
      <c r="C53" s="124" t="s">
        <v>56</v>
      </c>
      <c r="D53" s="125">
        <f>D56+D54</f>
        <v>0</v>
      </c>
      <c r="E53" s="125">
        <f>E56+E54</f>
        <v>0</v>
      </c>
      <c r="F53" s="125">
        <f>F56+F54</f>
        <v>0</v>
      </c>
      <c r="G53" s="125">
        <f>G56+G54</f>
        <v>0</v>
      </c>
      <c r="H53" s="94"/>
    </row>
    <row r="54" spans="1:8" ht="10.5" hidden="1" customHeight="1" x14ac:dyDescent="0.3">
      <c r="A54" s="108" t="s">
        <v>11</v>
      </c>
      <c r="B54" s="109" t="s">
        <v>304</v>
      </c>
      <c r="C54" s="131" t="s">
        <v>302</v>
      </c>
      <c r="D54" s="132">
        <f>D55</f>
        <v>0</v>
      </c>
      <c r="E54" s="132">
        <f>E55</f>
        <v>0</v>
      </c>
      <c r="F54" s="132">
        <f>F55</f>
        <v>0</v>
      </c>
      <c r="G54" s="132">
        <f>G55</f>
        <v>0</v>
      </c>
      <c r="H54" s="94"/>
    </row>
    <row r="55" spans="1:8" ht="18" hidden="1" customHeight="1" x14ac:dyDescent="0.3">
      <c r="A55" s="108" t="s">
        <v>11</v>
      </c>
      <c r="B55" s="109" t="s">
        <v>305</v>
      </c>
      <c r="C55" s="131" t="s">
        <v>303</v>
      </c>
      <c r="D55" s="132"/>
      <c r="E55" s="132"/>
      <c r="F55" s="132"/>
      <c r="G55" s="132"/>
      <c r="H55" s="94"/>
    </row>
    <row r="56" spans="1:8" ht="15" hidden="1" customHeight="1" x14ac:dyDescent="0.3">
      <c r="A56" s="102" t="s">
        <v>11</v>
      </c>
      <c r="B56" s="103" t="s">
        <v>59</v>
      </c>
      <c r="C56" s="126" t="s">
        <v>58</v>
      </c>
      <c r="D56" s="127">
        <f t="shared" ref="D56:G56" si="6">D57</f>
        <v>0</v>
      </c>
      <c r="E56" s="127">
        <f t="shared" si="6"/>
        <v>0</v>
      </c>
      <c r="F56" s="127">
        <f t="shared" si="6"/>
        <v>0</v>
      </c>
      <c r="G56" s="127">
        <f t="shared" si="6"/>
        <v>0</v>
      </c>
      <c r="H56" s="94"/>
    </row>
    <row r="57" spans="1:8" ht="20.25" hidden="1" customHeight="1" x14ac:dyDescent="0.3">
      <c r="A57" s="102" t="s">
        <v>11</v>
      </c>
      <c r="B57" s="103" t="s">
        <v>61</v>
      </c>
      <c r="C57" s="126" t="s">
        <v>60</v>
      </c>
      <c r="D57" s="127"/>
      <c r="E57" s="128"/>
      <c r="F57" s="128"/>
      <c r="G57" s="128"/>
      <c r="H57" s="94"/>
    </row>
    <row r="58" spans="1:8" ht="22.5" hidden="1" customHeight="1" x14ac:dyDescent="0.3">
      <c r="A58" s="106" t="s">
        <v>11</v>
      </c>
      <c r="B58" s="107" t="s">
        <v>290</v>
      </c>
      <c r="C58" s="130" t="s">
        <v>291</v>
      </c>
      <c r="D58" s="125">
        <f t="shared" ref="D58:G59" si="7">D59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94"/>
    </row>
    <row r="59" spans="1:8" ht="19.5" hidden="1" customHeight="1" x14ac:dyDescent="0.3">
      <c r="A59" s="108" t="s">
        <v>11</v>
      </c>
      <c r="B59" s="109" t="s">
        <v>292</v>
      </c>
      <c r="C59" s="131" t="s">
        <v>293</v>
      </c>
      <c r="D59" s="127">
        <f t="shared" si="7"/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94"/>
    </row>
    <row r="60" spans="1:8" ht="26.25" hidden="1" customHeight="1" x14ac:dyDescent="0.3">
      <c r="A60" s="108" t="s">
        <v>11</v>
      </c>
      <c r="B60" s="109" t="s">
        <v>294</v>
      </c>
      <c r="C60" s="131" t="s">
        <v>295</v>
      </c>
      <c r="D60" s="127"/>
      <c r="E60" s="128"/>
      <c r="F60" s="128"/>
      <c r="G60" s="128"/>
      <c r="H60" s="94"/>
    </row>
    <row r="61" spans="1:8" ht="37.5" x14ac:dyDescent="0.3">
      <c r="A61" s="98" t="s">
        <v>11</v>
      </c>
      <c r="B61" s="99" t="s">
        <v>63</v>
      </c>
      <c r="C61" s="122" t="s">
        <v>62</v>
      </c>
      <c r="D61" s="123">
        <f t="shared" ref="D61:G64" si="8">D62</f>
        <v>0</v>
      </c>
      <c r="E61" s="123">
        <f t="shared" si="8"/>
        <v>23000</v>
      </c>
      <c r="F61" s="123">
        <f t="shared" si="8"/>
        <v>0</v>
      </c>
      <c r="G61" s="123">
        <f t="shared" si="8"/>
        <v>0</v>
      </c>
      <c r="H61" s="94"/>
    </row>
    <row r="62" spans="1:8" ht="56.25" x14ac:dyDescent="0.3">
      <c r="A62" s="100" t="s">
        <v>11</v>
      </c>
      <c r="B62" s="149" t="s">
        <v>326</v>
      </c>
      <c r="C62" s="124" t="s">
        <v>64</v>
      </c>
      <c r="D62" s="125">
        <f>D64</f>
        <v>0</v>
      </c>
      <c r="E62" s="125">
        <f>E65+E66</f>
        <v>23000</v>
      </c>
      <c r="F62" s="125">
        <f>F64</f>
        <v>0</v>
      </c>
      <c r="G62" s="125">
        <f>G63+G64+G66</f>
        <v>0</v>
      </c>
      <c r="H62" s="94"/>
    </row>
    <row r="63" spans="1:8" ht="0.75" customHeight="1" x14ac:dyDescent="0.3">
      <c r="A63" s="100"/>
      <c r="B63" s="153" t="s">
        <v>340</v>
      </c>
      <c r="C63" s="124" t="s">
        <v>341</v>
      </c>
      <c r="D63" s="125"/>
      <c r="E63" s="125"/>
      <c r="F63" s="125"/>
      <c r="G63" s="125"/>
      <c r="H63" s="94"/>
    </row>
    <row r="64" spans="1:8" ht="150" x14ac:dyDescent="0.3">
      <c r="A64" s="102" t="s">
        <v>11</v>
      </c>
      <c r="B64" s="153" t="s">
        <v>325</v>
      </c>
      <c r="C64" s="126" t="s">
        <v>328</v>
      </c>
      <c r="D64" s="127">
        <f t="shared" si="8"/>
        <v>0</v>
      </c>
      <c r="E64" s="127">
        <f t="shared" si="8"/>
        <v>23000</v>
      </c>
      <c r="F64" s="127">
        <f t="shared" si="8"/>
        <v>0</v>
      </c>
      <c r="G64" s="127">
        <f>G65</f>
        <v>0</v>
      </c>
      <c r="H64" s="94"/>
    </row>
    <row r="65" spans="1:8" ht="162.75" customHeight="1" x14ac:dyDescent="0.3">
      <c r="A65" s="102" t="s">
        <v>11</v>
      </c>
      <c r="B65" s="153" t="s">
        <v>324</v>
      </c>
      <c r="C65" s="126" t="s">
        <v>327</v>
      </c>
      <c r="D65" s="127"/>
      <c r="E65" s="128">
        <v>23000</v>
      </c>
      <c r="F65" s="128"/>
      <c r="G65" s="128"/>
      <c r="H65" s="94"/>
    </row>
    <row r="66" spans="1:8" ht="163.5" hidden="1" customHeight="1" x14ac:dyDescent="0.3">
      <c r="A66" s="102" t="s">
        <v>11</v>
      </c>
      <c r="B66" s="153" t="s">
        <v>344</v>
      </c>
      <c r="C66" s="126" t="s">
        <v>345</v>
      </c>
      <c r="D66" s="127"/>
      <c r="E66" s="128"/>
      <c r="F66" s="128"/>
      <c r="G66" s="128"/>
      <c r="H66" s="94"/>
    </row>
    <row r="67" spans="1:8" ht="18.75" x14ac:dyDescent="0.3">
      <c r="A67" s="98" t="s">
        <v>11</v>
      </c>
      <c r="B67" s="99" t="s">
        <v>66</v>
      </c>
      <c r="C67" s="122" t="s">
        <v>65</v>
      </c>
      <c r="D67" s="123">
        <f>D70+D68</f>
        <v>0</v>
      </c>
      <c r="E67" s="123">
        <f>E70+E68</f>
        <v>131000</v>
      </c>
      <c r="F67" s="123">
        <f>F70+F68</f>
        <v>0</v>
      </c>
      <c r="G67" s="123">
        <f>G70+G68</f>
        <v>1566</v>
      </c>
      <c r="H67" s="94"/>
    </row>
    <row r="68" spans="1:8" ht="18.75" x14ac:dyDescent="0.3">
      <c r="A68" s="106" t="s">
        <v>11</v>
      </c>
      <c r="B68" s="107" t="s">
        <v>296</v>
      </c>
      <c r="C68" s="130" t="s">
        <v>298</v>
      </c>
      <c r="D68" s="125">
        <f>D69</f>
        <v>0</v>
      </c>
      <c r="E68" s="125">
        <f>E69</f>
        <v>0</v>
      </c>
      <c r="F68" s="125">
        <f>F69</f>
        <v>0</v>
      </c>
      <c r="G68" s="125">
        <f>G69</f>
        <v>0</v>
      </c>
      <c r="H68" s="94"/>
    </row>
    <row r="69" spans="1:8" ht="37.5" x14ac:dyDescent="0.3">
      <c r="A69" s="108" t="s">
        <v>11</v>
      </c>
      <c r="B69" s="109" t="s">
        <v>297</v>
      </c>
      <c r="C69" s="131" t="s">
        <v>299</v>
      </c>
      <c r="D69" s="121"/>
      <c r="E69" s="121"/>
      <c r="F69" s="121"/>
      <c r="G69" s="121"/>
      <c r="H69" s="94"/>
    </row>
    <row r="70" spans="1:8" ht="18.75" x14ac:dyDescent="0.3">
      <c r="A70" s="100" t="s">
        <v>11</v>
      </c>
      <c r="B70" s="101" t="s">
        <v>67</v>
      </c>
      <c r="C70" s="124" t="s">
        <v>300</v>
      </c>
      <c r="D70" s="125">
        <f>D71</f>
        <v>0</v>
      </c>
      <c r="E70" s="125">
        <f t="shared" ref="E70:G70" si="9">E71</f>
        <v>131000</v>
      </c>
      <c r="F70" s="125">
        <f t="shared" si="9"/>
        <v>0</v>
      </c>
      <c r="G70" s="125">
        <f t="shared" si="9"/>
        <v>1566</v>
      </c>
      <c r="H70" s="94"/>
    </row>
    <row r="71" spans="1:8" ht="37.5" x14ac:dyDescent="0.3">
      <c r="A71" s="102" t="s">
        <v>11</v>
      </c>
      <c r="B71" s="103" t="s">
        <v>68</v>
      </c>
      <c r="C71" s="126" t="s">
        <v>301</v>
      </c>
      <c r="D71" s="127"/>
      <c r="E71" s="128">
        <v>131000</v>
      </c>
      <c r="F71" s="128"/>
      <c r="G71" s="128">
        <v>1566</v>
      </c>
      <c r="H71" s="94"/>
    </row>
    <row r="72" spans="1:8" ht="19.5" customHeight="1" x14ac:dyDescent="0.3">
      <c r="A72" s="96" t="s">
        <v>11</v>
      </c>
      <c r="B72" s="97" t="s">
        <v>70</v>
      </c>
      <c r="C72" s="120" t="s">
        <v>69</v>
      </c>
      <c r="D72" s="121">
        <f>D73+D103</f>
        <v>16953761.82</v>
      </c>
      <c r="E72" s="121">
        <f>E73+E103</f>
        <v>17936961.82</v>
      </c>
      <c r="F72" s="121">
        <f>F73+F103</f>
        <v>2169384.7800000003</v>
      </c>
      <c r="G72" s="121">
        <f>G73+G103</f>
        <v>2509051.7800000003</v>
      </c>
      <c r="H72" s="94"/>
    </row>
    <row r="73" spans="1:8" ht="75" x14ac:dyDescent="0.3">
      <c r="A73" s="96" t="s">
        <v>11</v>
      </c>
      <c r="B73" s="97" t="s">
        <v>72</v>
      </c>
      <c r="C73" s="120" t="s">
        <v>71</v>
      </c>
      <c r="D73" s="121">
        <f>D74+D84+D87</f>
        <v>16953761.82</v>
      </c>
      <c r="E73" s="121">
        <f>E74+E84+E87+E79</f>
        <v>17436961.82</v>
      </c>
      <c r="F73" s="121">
        <f t="shared" ref="F73" si="10">F74+F84+F87</f>
        <v>2169384.7800000003</v>
      </c>
      <c r="G73" s="121">
        <f>G74+G84+G87</f>
        <v>2448351.7800000003</v>
      </c>
      <c r="H73" s="94"/>
    </row>
    <row r="74" spans="1:8" ht="37.5" x14ac:dyDescent="0.3">
      <c r="A74" s="96" t="s">
        <v>11</v>
      </c>
      <c r="B74" s="97" t="s">
        <v>246</v>
      </c>
      <c r="C74" s="120" t="s">
        <v>73</v>
      </c>
      <c r="D74" s="121">
        <f>D75+D77</f>
        <v>5436000</v>
      </c>
      <c r="E74" s="121">
        <f t="shared" ref="E74:G74" si="11">E75+E77</f>
        <v>5436000</v>
      </c>
      <c r="F74" s="121">
        <f t="shared" si="11"/>
        <v>1812000</v>
      </c>
      <c r="G74" s="121">
        <f t="shared" si="11"/>
        <v>1812000</v>
      </c>
      <c r="H74" s="94"/>
    </row>
    <row r="75" spans="1:8" ht="34.5" customHeight="1" x14ac:dyDescent="0.3">
      <c r="A75" s="102" t="s">
        <v>11</v>
      </c>
      <c r="B75" s="103" t="s">
        <v>247</v>
      </c>
      <c r="C75" s="126" t="s">
        <v>74</v>
      </c>
      <c r="D75" s="127">
        <f>D76</f>
        <v>1317000</v>
      </c>
      <c r="E75" s="127">
        <f t="shared" ref="E75:G75" si="12">E76</f>
        <v>1317000</v>
      </c>
      <c r="F75" s="127">
        <f t="shared" si="12"/>
        <v>439200</v>
      </c>
      <c r="G75" s="127">
        <f t="shared" si="12"/>
        <v>439200</v>
      </c>
      <c r="H75" s="94"/>
    </row>
    <row r="76" spans="1:8" ht="51" customHeight="1" x14ac:dyDescent="0.3">
      <c r="A76" s="102" t="s">
        <v>11</v>
      </c>
      <c r="B76" s="103" t="s">
        <v>248</v>
      </c>
      <c r="C76" s="126" t="s">
        <v>338</v>
      </c>
      <c r="D76" s="127">
        <f>E76</f>
        <v>1317000</v>
      </c>
      <c r="E76" s="128">
        <v>1317000</v>
      </c>
      <c r="F76" s="128">
        <f>G76</f>
        <v>439200</v>
      </c>
      <c r="G76" s="128">
        <v>439200</v>
      </c>
      <c r="H76" s="94"/>
    </row>
    <row r="77" spans="1:8" ht="78" customHeight="1" x14ac:dyDescent="0.3">
      <c r="A77" s="102" t="s">
        <v>11</v>
      </c>
      <c r="B77" s="103" t="s">
        <v>329</v>
      </c>
      <c r="C77" s="126" t="s">
        <v>331</v>
      </c>
      <c r="D77" s="127">
        <f>D78</f>
        <v>4119000</v>
      </c>
      <c r="E77" s="127">
        <f>E78</f>
        <v>4119000</v>
      </c>
      <c r="F77" s="127">
        <f>F78</f>
        <v>1372800</v>
      </c>
      <c r="G77" s="127">
        <f>G78</f>
        <v>1372800</v>
      </c>
      <c r="H77" s="94"/>
    </row>
    <row r="78" spans="1:8" ht="69" customHeight="1" x14ac:dyDescent="0.3">
      <c r="A78" s="102" t="s">
        <v>11</v>
      </c>
      <c r="B78" s="103" t="s">
        <v>330</v>
      </c>
      <c r="C78" s="126" t="s">
        <v>337</v>
      </c>
      <c r="D78" s="127">
        <f>E78</f>
        <v>4119000</v>
      </c>
      <c r="E78" s="128">
        <v>4119000</v>
      </c>
      <c r="F78" s="128">
        <f>G78</f>
        <v>1372800</v>
      </c>
      <c r="G78" s="128">
        <v>1372800</v>
      </c>
      <c r="H78" s="94"/>
    </row>
    <row r="79" spans="1:8" s="111" customFormat="1" ht="53.25" hidden="1" customHeight="1" x14ac:dyDescent="0.3">
      <c r="A79" s="96" t="s">
        <v>11</v>
      </c>
      <c r="B79" s="97" t="s">
        <v>310</v>
      </c>
      <c r="C79" s="120" t="s">
        <v>311</v>
      </c>
      <c r="D79" s="121"/>
      <c r="E79" s="133">
        <f>E80</f>
        <v>0</v>
      </c>
      <c r="F79" s="133"/>
      <c r="G79" s="133">
        <f>G80</f>
        <v>0</v>
      </c>
      <c r="H79" s="110"/>
    </row>
    <row r="80" spans="1:8" ht="30.75" hidden="1" customHeight="1" x14ac:dyDescent="0.3">
      <c r="A80" s="102" t="s">
        <v>11</v>
      </c>
      <c r="B80" s="103" t="s">
        <v>312</v>
      </c>
      <c r="C80" s="126" t="s">
        <v>313</v>
      </c>
      <c r="D80" s="127"/>
      <c r="E80" s="128">
        <f>E81</f>
        <v>0</v>
      </c>
      <c r="F80" s="128"/>
      <c r="G80" s="128">
        <f>G81</f>
        <v>0</v>
      </c>
      <c r="H80" s="94"/>
    </row>
    <row r="81" spans="1:8" ht="25.5" hidden="1" customHeight="1" x14ac:dyDescent="0.3">
      <c r="A81" s="102"/>
      <c r="B81" s="103" t="s">
        <v>314</v>
      </c>
      <c r="C81" s="126" t="s">
        <v>315</v>
      </c>
      <c r="D81" s="127"/>
      <c r="E81" s="128">
        <f>E82+E83</f>
        <v>0</v>
      </c>
      <c r="F81" s="128"/>
      <c r="G81" s="128">
        <f>G82+G83</f>
        <v>0</v>
      </c>
      <c r="H81" s="94"/>
    </row>
    <row r="82" spans="1:8" ht="27" hidden="1" customHeight="1" x14ac:dyDescent="0.3">
      <c r="A82" s="102"/>
      <c r="B82" s="103"/>
      <c r="C82" s="126" t="s">
        <v>316</v>
      </c>
      <c r="D82" s="127"/>
      <c r="E82" s="128"/>
      <c r="F82" s="128"/>
      <c r="G82" s="128"/>
      <c r="H82" s="94"/>
    </row>
    <row r="83" spans="1:8" ht="37.5" hidden="1" customHeight="1" x14ac:dyDescent="0.3">
      <c r="A83" s="102"/>
      <c r="B83" s="103"/>
      <c r="C83" s="126" t="s">
        <v>321</v>
      </c>
      <c r="D83" s="127"/>
      <c r="E83" s="128"/>
      <c r="F83" s="128"/>
      <c r="G83" s="128"/>
      <c r="H83" s="94"/>
    </row>
    <row r="84" spans="1:8" ht="35.25" customHeight="1" x14ac:dyDescent="0.3">
      <c r="A84" s="96" t="s">
        <v>11</v>
      </c>
      <c r="B84" s="97" t="s">
        <v>249</v>
      </c>
      <c r="C84" s="120" t="s">
        <v>75</v>
      </c>
      <c r="D84" s="121">
        <f>D85</f>
        <v>0</v>
      </c>
      <c r="E84" s="121">
        <f t="shared" ref="E84:G84" si="13">E85</f>
        <v>283200</v>
      </c>
      <c r="F84" s="121">
        <f t="shared" si="13"/>
        <v>0</v>
      </c>
      <c r="G84" s="121">
        <f t="shared" si="13"/>
        <v>78967</v>
      </c>
      <c r="H84" s="94"/>
    </row>
    <row r="85" spans="1:8" ht="75" x14ac:dyDescent="0.3">
      <c r="A85" s="102" t="s">
        <v>11</v>
      </c>
      <c r="B85" s="103" t="s">
        <v>250</v>
      </c>
      <c r="C85" s="126" t="s">
        <v>76</v>
      </c>
      <c r="D85" s="127">
        <f>D86</f>
        <v>0</v>
      </c>
      <c r="E85" s="127">
        <f t="shared" ref="E85:F85" si="14">E86</f>
        <v>283200</v>
      </c>
      <c r="F85" s="127">
        <f t="shared" si="14"/>
        <v>0</v>
      </c>
      <c r="G85" s="127">
        <f>G86</f>
        <v>78967</v>
      </c>
      <c r="H85" s="94"/>
    </row>
    <row r="86" spans="1:8" ht="75" x14ac:dyDescent="0.3">
      <c r="A86" s="102" t="s">
        <v>11</v>
      </c>
      <c r="B86" s="103" t="s">
        <v>251</v>
      </c>
      <c r="C86" s="126" t="s">
        <v>77</v>
      </c>
      <c r="D86" s="127"/>
      <c r="E86" s="128">
        <v>283200</v>
      </c>
      <c r="F86" s="128"/>
      <c r="G86" s="128">
        <v>78967</v>
      </c>
      <c r="H86" s="94"/>
    </row>
    <row r="87" spans="1:8" ht="27.75" customHeight="1" x14ac:dyDescent="0.3">
      <c r="A87" s="96" t="s">
        <v>11</v>
      </c>
      <c r="B87" s="97" t="s">
        <v>252</v>
      </c>
      <c r="C87" s="120" t="s">
        <v>78</v>
      </c>
      <c r="D87" s="121">
        <f>D88+D90+D92</f>
        <v>11517761.82</v>
      </c>
      <c r="E87" s="121">
        <f>E88+E90+E92</f>
        <v>11717761.82</v>
      </c>
      <c r="F87" s="121">
        <f>F88+F90+F92</f>
        <v>357384.78</v>
      </c>
      <c r="G87" s="121">
        <f>G88+G90+G92</f>
        <v>557384.78</v>
      </c>
      <c r="H87" s="94"/>
    </row>
    <row r="88" spans="1:8" ht="73.5" customHeight="1" x14ac:dyDescent="0.3">
      <c r="A88" s="96"/>
      <c r="B88" s="150" t="s">
        <v>333</v>
      </c>
      <c r="C88" s="151" t="s">
        <v>332</v>
      </c>
      <c r="D88" s="121">
        <f>D89</f>
        <v>9985400</v>
      </c>
      <c r="E88" s="121">
        <f>E89</f>
        <v>9985400</v>
      </c>
      <c r="F88" s="121">
        <f>F89</f>
        <v>286400</v>
      </c>
      <c r="G88" s="121">
        <f>G89</f>
        <v>286400</v>
      </c>
      <c r="H88" s="94"/>
    </row>
    <row r="89" spans="1:8" ht="102.75" customHeight="1" x14ac:dyDescent="0.3">
      <c r="A89" s="147" t="s">
        <v>11</v>
      </c>
      <c r="B89" s="148" t="s">
        <v>319</v>
      </c>
      <c r="C89" s="126" t="s">
        <v>320</v>
      </c>
      <c r="D89" s="127">
        <f>E89</f>
        <v>9985400</v>
      </c>
      <c r="E89" s="127">
        <v>9985400</v>
      </c>
      <c r="F89" s="127">
        <f>G89</f>
        <v>286400</v>
      </c>
      <c r="G89" s="127">
        <v>286400</v>
      </c>
      <c r="H89" s="94"/>
    </row>
    <row r="90" spans="1:8" ht="30" customHeight="1" x14ac:dyDescent="0.3">
      <c r="A90" s="102" t="s">
        <v>11</v>
      </c>
      <c r="B90" s="103" t="s">
        <v>253</v>
      </c>
      <c r="C90" s="126" t="s">
        <v>79</v>
      </c>
      <c r="D90" s="127"/>
      <c r="E90" s="127"/>
      <c r="F90" s="127"/>
      <c r="G90" s="127"/>
      <c r="H90" s="94"/>
    </row>
    <row r="91" spans="1:8" ht="36.75" customHeight="1" x14ac:dyDescent="0.3">
      <c r="A91" s="102" t="s">
        <v>11</v>
      </c>
      <c r="B91" s="103" t="s">
        <v>254</v>
      </c>
      <c r="C91" s="126" t="s">
        <v>80</v>
      </c>
      <c r="D91" s="127"/>
      <c r="E91" s="128"/>
      <c r="F91" s="128"/>
      <c r="G91" s="128"/>
      <c r="H91" s="94"/>
    </row>
    <row r="92" spans="1:8" ht="37.5" x14ac:dyDescent="0.3">
      <c r="A92" s="102" t="s">
        <v>11</v>
      </c>
      <c r="B92" s="103" t="s">
        <v>255</v>
      </c>
      <c r="C92" s="126" t="s">
        <v>81</v>
      </c>
      <c r="D92" s="127">
        <f>D93</f>
        <v>1532361.82</v>
      </c>
      <c r="E92" s="127">
        <f t="shared" ref="E92:G92" si="15">E93</f>
        <v>1732361.82</v>
      </c>
      <c r="F92" s="127">
        <f>F93</f>
        <v>70984.78</v>
      </c>
      <c r="G92" s="127">
        <f t="shared" si="15"/>
        <v>270984.78000000003</v>
      </c>
      <c r="H92" s="94"/>
    </row>
    <row r="93" spans="1:8" ht="56.25" x14ac:dyDescent="0.3">
      <c r="A93" s="102" t="s">
        <v>11</v>
      </c>
      <c r="B93" s="103" t="s">
        <v>256</v>
      </c>
      <c r="C93" s="126" t="s">
        <v>82</v>
      </c>
      <c r="D93" s="127">
        <f>D94+D95+D96+D99+D98+D101+D97+D102</f>
        <v>1532361.82</v>
      </c>
      <c r="E93" s="127">
        <f>E94+E95+E96+E98+E99+E100+E101+E97+E102</f>
        <v>1732361.82</v>
      </c>
      <c r="F93" s="127">
        <f>F94+F95+F96+F99+F101+F97+F98+F102</f>
        <v>70984.78</v>
      </c>
      <c r="G93" s="127">
        <f>G95+G98+G96+G94+G99+G100+G101+G97+G102</f>
        <v>270984.78000000003</v>
      </c>
      <c r="H93" s="94"/>
    </row>
    <row r="94" spans="1:8" ht="56.25" x14ac:dyDescent="0.3">
      <c r="A94" s="102"/>
      <c r="B94" s="103"/>
      <c r="C94" s="134" t="s">
        <v>307</v>
      </c>
      <c r="D94" s="127">
        <v>61100</v>
      </c>
      <c r="E94" s="128">
        <v>61100</v>
      </c>
      <c r="F94" s="128">
        <f>G94</f>
        <v>0</v>
      </c>
      <c r="G94" s="128"/>
      <c r="H94" s="94"/>
    </row>
    <row r="95" spans="1:8" ht="0.75" customHeight="1" x14ac:dyDescent="0.3">
      <c r="A95" s="102"/>
      <c r="B95" s="103"/>
      <c r="C95" s="134" t="s">
        <v>323</v>
      </c>
      <c r="D95" s="127">
        <f>E95</f>
        <v>0</v>
      </c>
      <c r="E95" s="128"/>
      <c r="F95" s="128">
        <f>G95</f>
        <v>0</v>
      </c>
      <c r="G95" s="128"/>
      <c r="H95" s="94"/>
    </row>
    <row r="96" spans="1:8" ht="37.5" x14ac:dyDescent="0.3">
      <c r="A96" s="102"/>
      <c r="B96" s="103"/>
      <c r="C96" s="134" t="s">
        <v>322</v>
      </c>
      <c r="D96" s="127">
        <f>E96</f>
        <v>70984.78</v>
      </c>
      <c r="E96" s="128">
        <v>70984.78</v>
      </c>
      <c r="F96" s="128">
        <v>70984.78</v>
      </c>
      <c r="G96" s="128">
        <v>70984.78</v>
      </c>
      <c r="H96" s="94"/>
    </row>
    <row r="97" spans="1:9" ht="27.75" customHeight="1" x14ac:dyDescent="0.3">
      <c r="A97" s="102"/>
      <c r="B97" s="103"/>
      <c r="C97" s="134" t="s">
        <v>342</v>
      </c>
      <c r="D97" s="127"/>
      <c r="E97" s="128">
        <v>200000</v>
      </c>
      <c r="F97" s="128"/>
      <c r="G97" s="128">
        <v>200000</v>
      </c>
      <c r="H97" s="94"/>
    </row>
    <row r="98" spans="1:9" ht="29.25" customHeight="1" x14ac:dyDescent="0.3">
      <c r="A98" s="102"/>
      <c r="B98" s="103"/>
      <c r="C98" s="134" t="s">
        <v>347</v>
      </c>
      <c r="D98" s="127">
        <f>E98</f>
        <v>1400277.04</v>
      </c>
      <c r="E98" s="128">
        <v>1400277.04</v>
      </c>
      <c r="F98" s="128"/>
      <c r="G98" s="128"/>
      <c r="H98" s="94"/>
    </row>
    <row r="99" spans="1:9" ht="44.25" hidden="1" customHeight="1" x14ac:dyDescent="0.3">
      <c r="A99" s="102"/>
      <c r="B99" s="103"/>
      <c r="C99" s="134" t="s">
        <v>339</v>
      </c>
      <c r="D99" s="127"/>
      <c r="E99" s="128"/>
      <c r="F99" s="128"/>
      <c r="G99" s="128"/>
      <c r="H99" s="94"/>
    </row>
    <row r="100" spans="1:9" ht="3" hidden="1" customHeight="1" x14ac:dyDescent="0.3">
      <c r="A100" s="102"/>
      <c r="B100" s="103"/>
      <c r="C100" s="134" t="s">
        <v>336</v>
      </c>
      <c r="D100" s="127"/>
      <c r="E100" s="128"/>
      <c r="F100" s="128"/>
      <c r="G100" s="128"/>
      <c r="H100" s="94"/>
    </row>
    <row r="101" spans="1:9" ht="0.75" customHeight="1" x14ac:dyDescent="0.3">
      <c r="A101" s="102"/>
      <c r="B101" s="103"/>
      <c r="C101" s="134" t="s">
        <v>346</v>
      </c>
      <c r="D101" s="127"/>
      <c r="E101" s="128"/>
      <c r="F101" s="128"/>
      <c r="G101" s="128"/>
      <c r="H101" s="94"/>
    </row>
    <row r="102" spans="1:9" ht="18.75" hidden="1" x14ac:dyDescent="0.3">
      <c r="A102" s="102"/>
      <c r="B102" s="103"/>
      <c r="C102" s="134" t="s">
        <v>343</v>
      </c>
      <c r="D102" s="127"/>
      <c r="E102" s="128"/>
      <c r="F102" s="128"/>
      <c r="G102" s="128"/>
      <c r="H102" s="94"/>
    </row>
    <row r="103" spans="1:9" ht="37.5" x14ac:dyDescent="0.3">
      <c r="A103" s="112" t="s">
        <v>11</v>
      </c>
      <c r="B103" s="113" t="s">
        <v>84</v>
      </c>
      <c r="C103" s="135" t="s">
        <v>83</v>
      </c>
      <c r="D103" s="136">
        <f>D104</f>
        <v>0</v>
      </c>
      <c r="E103" s="136">
        <f>E104</f>
        <v>500000</v>
      </c>
      <c r="F103" s="136">
        <f>F104</f>
        <v>0</v>
      </c>
      <c r="G103" s="136">
        <f>G104</f>
        <v>60700</v>
      </c>
      <c r="H103" s="94"/>
    </row>
    <row r="104" spans="1:9" ht="37.5" x14ac:dyDescent="0.3">
      <c r="A104" s="100" t="s">
        <v>11</v>
      </c>
      <c r="B104" s="101" t="s">
        <v>257</v>
      </c>
      <c r="C104" s="124" t="s">
        <v>85</v>
      </c>
      <c r="D104" s="125">
        <f>D105+D106</f>
        <v>0</v>
      </c>
      <c r="E104" s="125">
        <f>E105+E106</f>
        <v>500000</v>
      </c>
      <c r="F104" s="125">
        <f>F105+F106</f>
        <v>0</v>
      </c>
      <c r="G104" s="125">
        <f>G106</f>
        <v>60700</v>
      </c>
      <c r="H104" s="94"/>
    </row>
    <row r="105" spans="1:9" ht="75" x14ac:dyDescent="0.3">
      <c r="A105" s="102" t="s">
        <v>11</v>
      </c>
      <c r="B105" s="103" t="s">
        <v>258</v>
      </c>
      <c r="C105" s="126" t="s">
        <v>86</v>
      </c>
      <c r="D105" s="127"/>
      <c r="E105" s="128"/>
      <c r="F105" s="128"/>
      <c r="G105" s="128"/>
      <c r="H105" s="94"/>
    </row>
    <row r="106" spans="1:9" ht="37.5" x14ac:dyDescent="0.3">
      <c r="A106" s="102" t="s">
        <v>11</v>
      </c>
      <c r="B106" s="103" t="s">
        <v>259</v>
      </c>
      <c r="C106" s="126" t="s">
        <v>85</v>
      </c>
      <c r="D106" s="127"/>
      <c r="E106" s="128">
        <v>500000</v>
      </c>
      <c r="F106" s="128"/>
      <c r="G106" s="128">
        <v>60700</v>
      </c>
      <c r="H106" s="94"/>
    </row>
    <row r="107" spans="1:9" s="157" customFormat="1" ht="36" x14ac:dyDescent="0.3">
      <c r="A107" s="154"/>
      <c r="B107" s="160" t="s">
        <v>348</v>
      </c>
      <c r="C107" s="161" t="s">
        <v>349</v>
      </c>
      <c r="D107" s="162"/>
      <c r="E107" s="163"/>
      <c r="F107" s="164">
        <f>G107</f>
        <v>0</v>
      </c>
      <c r="G107" s="163">
        <f>G108</f>
        <v>0</v>
      </c>
      <c r="H107" s="155" t="e">
        <f t="shared" ref="H107:H109" si="16">G107*100/E107</f>
        <v>#DIV/0!</v>
      </c>
      <c r="I107" s="156"/>
    </row>
    <row r="108" spans="1:9" s="157" customFormat="1" ht="30" customHeight="1" x14ac:dyDescent="0.3">
      <c r="A108" s="154"/>
      <c r="B108" s="165" t="s">
        <v>350</v>
      </c>
      <c r="C108" s="166" t="s">
        <v>351</v>
      </c>
      <c r="D108" s="162"/>
      <c r="E108" s="163"/>
      <c r="F108" s="164">
        <f>G108</f>
        <v>0</v>
      </c>
      <c r="G108" s="163"/>
      <c r="H108" s="155" t="e">
        <f t="shared" si="16"/>
        <v>#DIV/0!</v>
      </c>
      <c r="I108" s="156"/>
    </row>
    <row r="109" spans="1:9" s="157" customFormat="1" ht="53.25" customHeight="1" x14ac:dyDescent="0.3">
      <c r="A109" s="158"/>
      <c r="B109" s="165" t="s">
        <v>352</v>
      </c>
      <c r="C109" s="166" t="s">
        <v>353</v>
      </c>
      <c r="D109" s="167"/>
      <c r="E109" s="167"/>
      <c r="F109" s="163"/>
      <c r="G109" s="163"/>
      <c r="H109" s="159" t="e">
        <f t="shared" si="16"/>
        <v>#DIV/0!</v>
      </c>
      <c r="I109" s="156"/>
    </row>
    <row r="110" spans="1:9" ht="15" customHeight="1" x14ac:dyDescent="0.25">
      <c r="C110" s="114"/>
      <c r="D110" s="114"/>
      <c r="E110" s="114"/>
      <c r="F110" s="114"/>
      <c r="G110" s="114"/>
      <c r="H110" s="114"/>
    </row>
    <row r="111" spans="1:9" x14ac:dyDescent="0.25">
      <c r="B111" s="84" t="s">
        <v>261</v>
      </c>
      <c r="D111" s="84" t="s">
        <v>308</v>
      </c>
    </row>
    <row r="114" spans="2:4" x14ac:dyDescent="0.25">
      <c r="B114" s="84" t="s">
        <v>262</v>
      </c>
      <c r="D114" s="84" t="s">
        <v>309</v>
      </c>
    </row>
  </sheetData>
  <mergeCells count="13">
    <mergeCell ref="C3:F3"/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6:F6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86" t="s">
        <v>87</v>
      </c>
      <c r="B1" s="187"/>
      <c r="C1" s="187"/>
      <c r="D1" s="187"/>
      <c r="E1" s="187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4" t="s">
        <v>1</v>
      </c>
      <c r="B3" s="184" t="s">
        <v>2</v>
      </c>
      <c r="C3" s="184" t="s">
        <v>89</v>
      </c>
      <c r="D3" s="188" t="s">
        <v>4</v>
      </c>
      <c r="E3" s="188" t="s">
        <v>5</v>
      </c>
      <c r="F3" s="184" t="s">
        <v>6</v>
      </c>
      <c r="G3" s="17"/>
    </row>
    <row r="4" spans="1:7" ht="12" customHeight="1" x14ac:dyDescent="0.25">
      <c r="A4" s="185"/>
      <c r="B4" s="185"/>
      <c r="C4" s="185"/>
      <c r="D4" s="189"/>
      <c r="E4" s="189"/>
      <c r="F4" s="185"/>
      <c r="G4" s="17"/>
    </row>
    <row r="5" spans="1:7" ht="11.1" customHeight="1" x14ac:dyDescent="0.25">
      <c r="A5" s="185"/>
      <c r="B5" s="185"/>
      <c r="C5" s="185"/>
      <c r="D5" s="189"/>
      <c r="E5" s="189"/>
      <c r="F5" s="185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86" t="s">
        <v>193</v>
      </c>
      <c r="B2" s="187"/>
      <c r="C2" s="187"/>
      <c r="D2" s="187"/>
      <c r="E2" s="187"/>
      <c r="F2" s="187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4" t="s">
        <v>1</v>
      </c>
      <c r="B4" s="184" t="s">
        <v>2</v>
      </c>
      <c r="C4" s="184" t="s">
        <v>194</v>
      </c>
      <c r="D4" s="184" t="s">
        <v>4</v>
      </c>
      <c r="E4" s="184" t="s">
        <v>5</v>
      </c>
      <c r="F4" s="184" t="s">
        <v>6</v>
      </c>
      <c r="G4" s="5"/>
    </row>
    <row r="5" spans="1:7" ht="12" customHeight="1" x14ac:dyDescent="0.25">
      <c r="A5" s="185"/>
      <c r="B5" s="185"/>
      <c r="C5" s="185"/>
      <c r="D5" s="185"/>
      <c r="E5" s="185"/>
      <c r="F5" s="185"/>
      <c r="G5" s="5"/>
    </row>
    <row r="6" spans="1:7" ht="12" customHeight="1" x14ac:dyDescent="0.25">
      <c r="A6" s="185"/>
      <c r="B6" s="185"/>
      <c r="C6" s="185"/>
      <c r="D6" s="185"/>
      <c r="E6" s="185"/>
      <c r="F6" s="185"/>
      <c r="G6" s="5"/>
    </row>
    <row r="7" spans="1:7" ht="11.25" customHeight="1" x14ac:dyDescent="0.25">
      <c r="A7" s="185"/>
      <c r="B7" s="185"/>
      <c r="C7" s="185"/>
      <c r="D7" s="185"/>
      <c r="E7" s="185"/>
      <c r="F7" s="185"/>
      <c r="G7" s="5"/>
    </row>
    <row r="8" spans="1:7" ht="10.5" customHeight="1" x14ac:dyDescent="0.25">
      <c r="A8" s="185"/>
      <c r="B8" s="185"/>
      <c r="C8" s="185"/>
      <c r="D8" s="185"/>
      <c r="E8" s="185"/>
      <c r="F8" s="185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4"/>
      <c r="C32" s="195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0" t="s">
        <v>232</v>
      </c>
      <c r="C33" s="191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196"/>
      <c r="C37" s="197"/>
      <c r="D37" s="4"/>
      <c r="E37" s="4"/>
      <c r="F37" s="4"/>
      <c r="G37" s="5"/>
    </row>
    <row r="38" spans="1:7" ht="11.1" customHeight="1" x14ac:dyDescent="0.25">
      <c r="A38" s="72" t="s">
        <v>235</v>
      </c>
      <c r="B38" s="190" t="s">
        <v>232</v>
      </c>
      <c r="C38" s="191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4"/>
      <c r="C40" s="195"/>
      <c r="D40" s="4"/>
      <c r="E40" s="4"/>
      <c r="F40" s="4"/>
      <c r="G40" s="5"/>
    </row>
    <row r="41" spans="1:7" ht="12" customHeight="1" x14ac:dyDescent="0.25">
      <c r="A41" s="72" t="s">
        <v>237</v>
      </c>
      <c r="B41" s="190" t="s">
        <v>232</v>
      </c>
      <c r="C41" s="191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2" t="s">
        <v>239</v>
      </c>
      <c r="B45" s="193"/>
      <c r="C45" s="193"/>
      <c r="D45" s="193"/>
      <c r="E45" s="193"/>
      <c r="F45" s="193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B41:C41"/>
    <mergeCell ref="A45:F45"/>
    <mergeCell ref="B32:C32"/>
    <mergeCell ref="B33:C33"/>
    <mergeCell ref="B37:C37"/>
    <mergeCell ref="B38:C38"/>
    <mergeCell ref="B40:C4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2023-05-02T12:42:55Z</cp:lastPrinted>
  <dcterms:created xsi:type="dcterms:W3CDTF">2019-01-29T07:51:36Z</dcterms:created>
  <dcterms:modified xsi:type="dcterms:W3CDTF">2023-05-02T12:44:42Z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