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3.2023 - копия\мес.на 01.07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D93" i="2" l="1"/>
  <c r="E17" i="2"/>
  <c r="G104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3" i="2"/>
  <c r="F72" i="2" s="1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<sst xmlns="http://schemas.openxmlformats.org/spreadsheetml/2006/main" count="633" uniqueCount="359">
  <si>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</si>
  <si>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</si>
  <si>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</si>
  <si>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</si>
  <si>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</si>
  <si>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</si>
  <si>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</si>
  <si>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</si>
  <si>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</si>
  <si>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</si>
  <si>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</si>
  <si>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</si>
  <si>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</si>
  <si>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</si>
  <si>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</si>
  <si>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</si>
  <si>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</si>
  <si>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</si>
  <si>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</si>
  <si>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</si>
  <si>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</si>
  <si>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</si>
  <si>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</si>
  <si>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</si>
  <si>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</si>
  <si>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</si>
  <si>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</si>
  <si>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</si>
  <si>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</si>
  <si>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</si>
  <si>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</si>
  <si>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</si>
  <si>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</si>
  <si>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</si>
  <si>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</si>
  <si>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</si>
  <si>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</si>
  <si>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</si>
  <si>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</si>
  <si>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</si>
  <si>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</si>
  <si>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</si>
  <si>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</si>
  <si>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</si>
  <si>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</si>
  <si>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</si>
  <si>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</si>
  <si>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</si>
  <si>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</si>
  <si>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</si>
  <si>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</si>
  <si>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</si>
  <si>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</si>
  <si>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</si>
  <si>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</si>
  <si>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</si>
  <si>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</si>
  <si>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</si>
  <si>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</si>
  <si>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</si>
  <si>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</si>
  <si>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</si>
  <si>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</si>
  <si>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</si>
  <si>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</si>
  <si>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</si>
  <si>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</si>
  <si>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</si>
  <si>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</si>
  <si>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</si>
  <si>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</si>
  <si>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</si>
  <si>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</si>
  <si>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</si>
  <si>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</si>
  <si>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</si>
  <si>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</si>
  <si>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</si>
  <si>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</si>
  <si>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</si>
  <si>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</si>
  <si>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</si>
  <si>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</si>
  <si>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</si>
  <si>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</si>
  <si>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</si>
  <si>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</si>
  <si>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</si>
  <si>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</si>
  <si>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</si>
  <si>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</si>
  <si>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</si>
  <si>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</si>
  <si>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</si>
  <si>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</si>
  <si>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</si>
  <si>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</si>
  <si>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</si>
  <si>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</si>
  <si>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</si>
  <si>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</si>
  <si>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</si>
  <si>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</si>
  <si>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</si>
  <si>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</si>
  <si>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</si>
  <si>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</si>
  <si>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</si>
  <si>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</si>
  <si>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</si>
  <si>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</si>
  <si>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</si>
  <si>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</si>
  <si>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</si>
  <si>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</si>
  <si>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</si>
  <si>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</si>
  <si>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</si>
  <si>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</si>
  <si>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</si>
  <si>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</si>
  <si>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</si>
  <si>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</si>
  <si>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</si>
  <si>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</si>
  <si>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</si>
  <si>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</si>
  <si>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</si>
  <si>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</si>
  <si>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</si>
  <si>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</si>
  <si>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</si>
  <si>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</si>
  <si>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</si>
  <si>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</si>
  <si>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</si>
  <si>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</si>
  <si>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</si>
  <si>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</si>
  <si>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</si>
  <si>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</si>
  <si>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</si>
  <si>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</si>
  <si>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</si>
  <si>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</si>
  <si>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</si>
  <si>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</si>
  <si>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</si>
  <si>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</si>
  <si>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</si>
  <si>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</si>
  <si>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</si>
  <si>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</si>
  <si>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</si>
  <si>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</si>
  <si>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</si>
  <si>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</si>
  <si>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</si>
  <si>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</si>
  <si>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</si>
  <si>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</si>
  <si>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</si>
  <si>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</si>
  <si>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</si>
  <si>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</si>
  <si>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</si>
  <si>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</si>
  <si>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</si>
  <si>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</si>
  <si>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</si>
  <si>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</si>
  <si>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</si>
  <si>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</si>
  <si>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</si>
  <si>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</si>
  <si>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</si>
  <si>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</si>
  <si>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</si>
  <si>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</si>
  <si>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</si>
  <si>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</si>
  <si>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</si>
  <si>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</si>
  <si>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</si>
  <si>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</si>
  <si>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</si>
  <si>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</si>
  <si>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</si>
  <si>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</si>
  <si>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</si>
  <si>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</si>
  <si>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</si>
  <si>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</si>
  <si>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</si>
  <si>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</si>
  <si>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</si>
  <si>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</si>
  <si>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</si>
  <si>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</si>
  <si>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</si>
  <si>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</si>
  <si>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</si>
  <si>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</si>
  <si>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</si>
  <si>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</si>
  <si>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</si>
  <si>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</si>
  <si>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</si>
  <si>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</si>
  <si>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</si>
  <si>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</si>
  <si>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</si>
  <si>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</si>
  <si>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</si>
  <si>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</si>
  <si>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</si>
  <si>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</si>
  <si>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</si>
  <si>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</si>
  <si>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</si>
  <si>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</si>
  <si>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</si>
  <si>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</si>
  <si>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</si>
  <si>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</si>
  <si>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</si>
  <si>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</si>
  <si>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</si>
  <si>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</si>
  <si>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</si>
  <si>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</si>
  <si>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</si>
  <si>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</si>
  <si>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</si>
  <si>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</si>
  <si>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</si>
  <si>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</si>
  <si>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</si>
  <si>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</si>
  <si>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</si>
  <si>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</si>
  <si>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</si>
  <si>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</si>
  <si>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</si>
  <si>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</si>
  <si>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</si>
  <si>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</si>
  <si>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</si>
  <si>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</si>
  <si>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</si>
  <si>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</si>
  <si>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</si>
  <si>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</si>
  <si>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</si>
  <si>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</si>
  <si>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</si>
  <si>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</si>
  <si>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</si>
  <si>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</si>
  <si>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</si>
  <si>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</si>
  <si>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</si>
  <si>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</si>
  <si>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</si>
  <si>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</si>
  <si>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</si>
  <si>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</si>
  <si>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</si>
  <si>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</si>
  <si>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</si>
  <si>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</si>
  <si>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</si>
  <si>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</si>
  <si>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</si>
  <si>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</si>
  <si>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</si>
  <si>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</si>
  <si>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</si>
  <si>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</si>
  <si>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</si>
  <si>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</si>
  <si>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</si>
  <si>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</si>
  <si>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</si>
  <si>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</si>
  <si>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</si>
  <si>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</si>
  <si>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</si>
  <si>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</si>
  <si>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</si>
  <si>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</si>
  <si>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</si>
  <si>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</si>
  <si>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</si>
  <si>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</si>
  <si>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</si>
  <si>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</si>
  <si>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</si>
  <si>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</si>
  <si>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</si>
  <si>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</si>
  <si>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</si>
  <si>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</si>
  <si>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</si>
  <si>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</si>
  <si>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</si>
  <si>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</si>
  <si>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</si>
  <si>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</si>
  <si>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</si>
  <si>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</si>
  <si>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</si>
  <si>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</si>
  <si>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</si>
  <si>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</si>
  <si>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</si>
  <si>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</si>
  <si>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</si>
  <si>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</si>
  <si>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</si>
  <si>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</si>
  <si>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</si>
  <si>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</si>
  <si>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</si>
  <si>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</si>
  <si>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</si>
  <si>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</si>
  <si>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</si>
  <si>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</si>
  <si>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</si>
  <si>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</si>
  <si>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</si>
  <si>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</si>
  <si>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</si>
  <si>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</si>
  <si>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</si>
  <si>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</si>
  <si>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</si>
  <si>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</si>
  <si>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</si>
  <si>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</si>
  <si>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</si>
  <si>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</si>
  <si>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</si>
  <si>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</si>
  <si>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</si>
  <si>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</si>
  <si>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</si>
  <si>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</si>
  <si>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</si>
  <si>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</si>
  <si>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</si>
  <si>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</si>
  <si>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</si>
  <si>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</si>
  <si>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</si>
  <si>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</si>
  <si>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на 01.07.2023</t>
  </si>
  <si>
    <t>Обеспечение сбалансированности местных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</si>
</sst>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selection activeCell="A115" sqref="A1:G115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9" t="s">
        <v>240</v>
      </c>
      <c r="D2" s="170"/>
      <c r="E2" s="170"/>
      <c r="F2" s="170"/>
      <c r="G2" s="138"/>
      <c r="H2" s="81"/>
    </row>
    <row r="3" spans="1:8" ht="14.1" customHeight="1" x14ac:dyDescent="0.3">
      <c r="A3" s="137"/>
      <c r="B3" s="137"/>
      <c r="C3" s="168" t="s">
        <v>357</v>
      </c>
      <c r="D3" s="168"/>
      <c r="E3" s="168"/>
      <c r="F3" s="168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2" t="s">
        <v>241</v>
      </c>
      <c r="B6" s="182"/>
      <c r="C6" s="183" t="s">
        <v>306</v>
      </c>
      <c r="D6" s="183"/>
      <c r="E6" s="183"/>
      <c r="F6" s="183"/>
      <c r="G6" s="142"/>
    </row>
    <row r="7" spans="1:8" ht="14.1" customHeight="1" x14ac:dyDescent="0.3">
      <c r="A7" s="182" t="s">
        <v>0</v>
      </c>
      <c r="B7" s="182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1" t="s">
        <v>260</v>
      </c>
      <c r="D8" s="172"/>
      <c r="E8" s="172"/>
      <c r="F8" s="172"/>
      <c r="G8" s="172"/>
      <c r="H8" s="86"/>
    </row>
    <row r="9" spans="1:8" ht="12.95" customHeight="1" x14ac:dyDescent="0.25">
      <c r="A9" s="180" t="s">
        <v>2</v>
      </c>
      <c r="B9" s="175" t="s">
        <v>3</v>
      </c>
      <c r="C9" s="173" t="s">
        <v>1</v>
      </c>
      <c r="D9" s="175" t="s">
        <v>242</v>
      </c>
      <c r="E9" s="178" t="s">
        <v>263</v>
      </c>
      <c r="F9" s="175" t="s">
        <v>243</v>
      </c>
      <c r="G9" s="178" t="s">
        <v>244</v>
      </c>
      <c r="H9" s="87"/>
    </row>
    <row r="10" spans="1:8" ht="12" customHeight="1" x14ac:dyDescent="0.25">
      <c r="A10" s="181"/>
      <c r="B10" s="176"/>
      <c r="C10" s="174"/>
      <c r="D10" s="176"/>
      <c r="E10" s="179"/>
      <c r="F10" s="176"/>
      <c r="G10" s="179"/>
      <c r="H10" s="88"/>
    </row>
    <row r="11" spans="1:8" ht="45" customHeight="1" x14ac:dyDescent="0.25">
      <c r="A11" s="181"/>
      <c r="B11" s="177"/>
      <c r="C11" s="174"/>
      <c r="D11" s="177"/>
      <c r="E11" s="179"/>
      <c r="F11" s="177"/>
      <c r="G11" s="17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20804049.359999999</v>
      </c>
      <c r="E13" s="116">
        <f>E15+E72</f>
        <v>34010249.359999999</v>
      </c>
      <c r="F13" s="116">
        <f>F15+F72+F107</f>
        <v>3279384.7800000003</v>
      </c>
      <c r="G13" s="116">
        <f>G15+G72+G107</f>
        <v>7018932.7400000002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12223000</v>
      </c>
      <c r="F15" s="121">
        <f>F16+F24+F27+F38+F52+F61+F67</f>
        <v>0</v>
      </c>
      <c r="G15" s="121">
        <f>G16+G24+G27+G38+G61+G67</f>
        <v>3337247.9599999995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2814000</v>
      </c>
      <c r="F16" s="123">
        <f>F17</f>
        <v>0</v>
      </c>
      <c r="G16" s="123">
        <f>G17</f>
        <v>1476379.81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</f>
        <v>2814000</v>
      </c>
      <c r="F17" s="125">
        <f>F18+F19+F20</f>
        <v>0</v>
      </c>
      <c r="G17" s="125">
        <f>G18+G19+G20+G21+G22+G23</f>
        <v>1476379.81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742958.75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-7538.12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-2236.06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230442.4</v>
      </c>
      <c r="H21" s="94"/>
    </row>
    <row r="22" spans="1:8" ht="93.75" x14ac:dyDescent="0.3">
      <c r="A22" s="102"/>
      <c r="B22" s="103" t="s">
        <v>355</v>
      </c>
      <c r="C22" s="152" t="s">
        <v>354</v>
      </c>
      <c r="D22" s="127"/>
      <c r="E22" s="128"/>
      <c r="F22" s="128"/>
      <c r="G22" s="128">
        <v>62570.080000000002</v>
      </c>
      <c r="H22" s="94"/>
    </row>
    <row r="23" spans="1:8" ht="100.5" customHeight="1" x14ac:dyDescent="0.3">
      <c r="A23" s="102"/>
      <c r="B23" s="103" t="s">
        <v>356</v>
      </c>
      <c r="C23" s="152" t="s">
        <v>353</v>
      </c>
      <c r="D23" s="127"/>
      <c r="E23" s="128"/>
      <c r="F23" s="128"/>
      <c r="G23" s="128">
        <v>450182.76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55000</v>
      </c>
      <c r="F24" s="123">
        <f t="shared" si="0"/>
        <v>0</v>
      </c>
      <c r="G24" s="123">
        <f>G25</f>
        <v>754.8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55000</v>
      </c>
      <c r="F25" s="125">
        <f t="shared" si="0"/>
        <v>0</v>
      </c>
      <c r="G25" s="125">
        <f t="shared" si="0"/>
        <v>754.8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55000</v>
      </c>
      <c r="F26" s="127"/>
      <c r="G26" s="127">
        <v>754.8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9181000</v>
      </c>
      <c r="F27" s="123">
        <f>F28+F30</f>
        <v>0</v>
      </c>
      <c r="G27" s="123">
        <f>G28+G30</f>
        <v>1840855.9899999998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1100000</v>
      </c>
      <c r="F28" s="125">
        <f>F29</f>
        <v>0</v>
      </c>
      <c r="G28" s="125">
        <f>G29</f>
        <v>75177.399999999994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1100000</v>
      </c>
      <c r="F29" s="127"/>
      <c r="G29" s="127">
        <v>75177.399999999994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8081000</v>
      </c>
      <c r="F30" s="125">
        <f>F31+F33</f>
        <v>0</v>
      </c>
      <c r="G30" s="125">
        <f>G31+G33</f>
        <v>1765678.5899999999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5311000</v>
      </c>
      <c r="F31" s="127">
        <f>F32</f>
        <v>0</v>
      </c>
      <c r="G31" s="127">
        <f>G32</f>
        <v>1750444.64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5311000</v>
      </c>
      <c r="F32" s="127"/>
      <c r="G32" s="127">
        <v>1750444.64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2770000</v>
      </c>
      <c r="F33" s="127">
        <f>F34</f>
        <v>0</v>
      </c>
      <c r="G33" s="127">
        <f>G34</f>
        <v>15233.95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2770000</v>
      </c>
      <c r="F34" s="128"/>
      <c r="G34" s="128">
        <v>15233.95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23000</v>
      </c>
      <c r="F61" s="123">
        <f t="shared" si="8"/>
        <v>0</v>
      </c>
      <c r="G61" s="123">
        <f t="shared" si="8"/>
        <v>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23000</v>
      </c>
      <c r="F62" s="125">
        <f>F64</f>
        <v>0</v>
      </c>
      <c r="G62" s="125">
        <f>G63+G64+G66</f>
        <v>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23000</v>
      </c>
      <c r="F64" s="127">
        <f t="shared" si="8"/>
        <v>0</v>
      </c>
      <c r="G64" s="127">
        <f>G65</f>
        <v>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>
        <v>23000</v>
      </c>
      <c r="F65" s="128"/>
      <c r="G65" s="128"/>
      <c r="H65" s="94"/>
    </row>
    <row r="66" spans="1:8" ht="163.5" hidden="1" customHeight="1" x14ac:dyDescent="0.3">
      <c r="A66" s="102" t="s">
        <v>11</v>
      </c>
      <c r="B66" s="153" t="s">
        <v>343</v>
      </c>
      <c r="C66" s="126" t="s">
        <v>344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19257.36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19257.36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19257.36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20804049.359999999</v>
      </c>
      <c r="E72" s="121">
        <f>E73+E103</f>
        <v>21787249.359999999</v>
      </c>
      <c r="F72" s="121">
        <f>F73+F103</f>
        <v>3279384.7800000003</v>
      </c>
      <c r="G72" s="121">
        <f>G73+G103</f>
        <v>3681684.7800000003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20804049.359999999</v>
      </c>
      <c r="E73" s="121">
        <f>E74+E84+E87+E79</f>
        <v>21287249.359999999</v>
      </c>
      <c r="F73" s="121">
        <f t="shared" ref="F73" si="10">F74+F84+F87</f>
        <v>3279384.7800000003</v>
      </c>
      <c r="G73" s="121">
        <f>G74+G84+G87</f>
        <v>3620984.7800000003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5436000</v>
      </c>
      <c r="E74" s="121">
        <f t="shared" ref="E74:G74" si="11">E75+E77</f>
        <v>5436000</v>
      </c>
      <c r="F74" s="121">
        <f t="shared" si="11"/>
        <v>2718000</v>
      </c>
      <c r="G74" s="121">
        <f t="shared" si="11"/>
        <v>2718000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1317000</v>
      </c>
      <c r="E75" s="127">
        <f t="shared" ref="E75:G75" si="12">E76</f>
        <v>1317000</v>
      </c>
      <c r="F75" s="127">
        <f t="shared" si="12"/>
        <v>658800</v>
      </c>
      <c r="G75" s="127">
        <f t="shared" si="12"/>
        <v>658800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1317000</v>
      </c>
      <c r="E76" s="128">
        <v>1317000</v>
      </c>
      <c r="F76" s="128">
        <f>G76</f>
        <v>658800</v>
      </c>
      <c r="G76" s="128">
        <v>658800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4119000</v>
      </c>
      <c r="E77" s="127">
        <f>E78</f>
        <v>4119000</v>
      </c>
      <c r="F77" s="127">
        <f>F78</f>
        <v>2059200</v>
      </c>
      <c r="G77" s="127">
        <f>G78</f>
        <v>2059200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4119000</v>
      </c>
      <c r="E78" s="128">
        <v>4119000</v>
      </c>
      <c r="F78" s="128">
        <f>G78</f>
        <v>2059200</v>
      </c>
      <c r="G78" s="128">
        <v>2059200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3">E85</f>
        <v>283200</v>
      </c>
      <c r="F84" s="121">
        <f t="shared" si="13"/>
        <v>0</v>
      </c>
      <c r="G84" s="121">
        <f t="shared" si="13"/>
        <v>141600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4">E86</f>
        <v>283200</v>
      </c>
      <c r="F85" s="127">
        <f t="shared" si="14"/>
        <v>0</v>
      </c>
      <c r="G85" s="127">
        <f>G86</f>
        <v>141600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283200</v>
      </c>
      <c r="F86" s="128"/>
      <c r="G86" s="128">
        <v>141600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15368049.359999999</v>
      </c>
      <c r="E87" s="121">
        <f>E88+E90+E92</f>
        <v>15568049.359999999</v>
      </c>
      <c r="F87" s="121">
        <f>F88+F90+F92</f>
        <v>561384.78</v>
      </c>
      <c r="G87" s="121">
        <f>G88+G90+G92</f>
        <v>761384.78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13340212.039999999</v>
      </c>
      <c r="E88" s="121">
        <f>E89</f>
        <v>13340212.039999999</v>
      </c>
      <c r="F88" s="121">
        <f>F89</f>
        <v>390400</v>
      </c>
      <c r="G88" s="121">
        <f>G89</f>
        <v>390400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13340212.039999999</v>
      </c>
      <c r="E89" s="127">
        <v>13340212.039999999</v>
      </c>
      <c r="F89" s="127">
        <f>G89</f>
        <v>390400</v>
      </c>
      <c r="G89" s="127">
        <v>390400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2027837.32</v>
      </c>
      <c r="E92" s="127">
        <f t="shared" ref="E92:G92" si="15">E93</f>
        <v>2227837.3200000003</v>
      </c>
      <c r="F92" s="127">
        <f>F93</f>
        <v>170984.78</v>
      </c>
      <c r="G92" s="127">
        <f t="shared" si="15"/>
        <v>370984.78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2027837.32</v>
      </c>
      <c r="E93" s="127">
        <f>E94+E95+E96+E98+E99+E100+E101+E97+E102</f>
        <v>2227837.3200000003</v>
      </c>
      <c r="F93" s="127">
        <f>F94+F95+F96+F99+F101+F97+F98+F102</f>
        <v>170984.78</v>
      </c>
      <c r="G93" s="127">
        <f>G95+G98+G96+G94+G99+G100+G101+G97+G102</f>
        <v>370984.78</v>
      </c>
      <c r="H93" s="94"/>
    </row>
    <row r="94" spans="1:8" ht="56.25" x14ac:dyDescent="0.3">
      <c r="A94" s="102"/>
      <c r="B94" s="103"/>
      <c r="C94" s="134" t="s">
        <v>307</v>
      </c>
      <c r="D94" s="127">
        <v>50575.5</v>
      </c>
      <c r="E94" s="128">
        <v>50575.5</v>
      </c>
      <c r="F94" s="128">
        <f>G94</f>
        <v>0</v>
      </c>
      <c r="G94" s="128"/>
      <c r="H94" s="94"/>
    </row>
    <row r="95" spans="1:8" ht="36" customHeight="1" x14ac:dyDescent="0.3">
      <c r="A95" s="102"/>
      <c r="B95" s="103"/>
      <c r="C95" s="134" t="s">
        <v>358</v>
      </c>
      <c r="D95" s="127">
        <f>E95</f>
        <v>406000</v>
      </c>
      <c r="E95" s="128">
        <v>406000</v>
      </c>
      <c r="F95" s="128">
        <f>G95</f>
        <v>0</v>
      </c>
      <c r="G95" s="128"/>
      <c r="H95" s="94"/>
    </row>
    <row r="96" spans="1:8" ht="37.5" x14ac:dyDescent="0.3">
      <c r="A96" s="102"/>
      <c r="B96" s="103"/>
      <c r="C96" s="134" t="s">
        <v>322</v>
      </c>
      <c r="D96" s="127">
        <f>E96</f>
        <v>70984.78</v>
      </c>
      <c r="E96" s="128">
        <v>70984.78</v>
      </c>
      <c r="F96" s="128">
        <v>70984.78</v>
      </c>
      <c r="G96" s="128">
        <v>70984.78</v>
      </c>
      <c r="H96" s="94"/>
    </row>
    <row r="97" spans="1:9" ht="36" customHeight="1" x14ac:dyDescent="0.3">
      <c r="A97" s="102"/>
      <c r="B97" s="103"/>
      <c r="C97" s="134" t="s">
        <v>341</v>
      </c>
      <c r="D97" s="127">
        <v>100000</v>
      </c>
      <c r="E97" s="128">
        <v>300000</v>
      </c>
      <c r="F97" s="128">
        <v>100000</v>
      </c>
      <c r="G97" s="128">
        <v>300000</v>
      </c>
      <c r="H97" s="94"/>
    </row>
    <row r="98" spans="1:9" ht="27.75" customHeight="1" x14ac:dyDescent="0.3">
      <c r="A98" s="102"/>
      <c r="B98" s="103"/>
      <c r="C98" s="134" t="s">
        <v>346</v>
      </c>
      <c r="D98" s="127">
        <f>E98</f>
        <v>1400277.04</v>
      </c>
      <c r="E98" s="128">
        <v>1400277.04</v>
      </c>
      <c r="F98" s="128"/>
      <c r="G98" s="128"/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345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342</v>
      </c>
      <c r="D102" s="127"/>
      <c r="E102" s="128"/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500000</v>
      </c>
      <c r="F103" s="136">
        <f>F104</f>
        <v>0</v>
      </c>
      <c r="G103" s="136">
        <f>G104</f>
        <v>60700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500000</v>
      </c>
      <c r="F104" s="125">
        <f>F105+F106</f>
        <v>0</v>
      </c>
      <c r="G104" s="125">
        <f>G106</f>
        <v>60700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500000</v>
      </c>
      <c r="F106" s="128"/>
      <c r="G106" s="128">
        <v>60700</v>
      </c>
      <c r="H106" s="94"/>
    </row>
    <row r="107" spans="1:9" s="157" customFormat="1" ht="36" x14ac:dyDescent="0.3">
      <c r="A107" s="154"/>
      <c r="B107" s="160" t="s">
        <v>347</v>
      </c>
      <c r="C107" s="161" t="s">
        <v>348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6">G107*100/E107</f>
        <v>#DIV/0!</v>
      </c>
      <c r="I107" s="156"/>
    </row>
    <row r="108" spans="1:9" s="157" customFormat="1" ht="30" customHeight="1" x14ac:dyDescent="0.3">
      <c r="A108" s="154"/>
      <c r="B108" s="165" t="s">
        <v>349</v>
      </c>
      <c r="C108" s="166" t="s">
        <v>350</v>
      </c>
      <c r="D108" s="162"/>
      <c r="E108" s="163"/>
      <c r="F108" s="164">
        <f>G108</f>
        <v>0</v>
      </c>
      <c r="G108" s="163"/>
      <c r="H108" s="155" t="e">
        <f t="shared" si="16"/>
        <v>#DIV/0!</v>
      </c>
      <c r="I108" s="156"/>
    </row>
    <row r="109" spans="1:9" s="157" customFormat="1" ht="53.25" customHeight="1" x14ac:dyDescent="0.3">
      <c r="A109" s="158"/>
      <c r="B109" s="165" t="s">
        <v>351</v>
      </c>
      <c r="C109" s="166" t="s">
        <v>352</v>
      </c>
      <c r="D109" s="167"/>
      <c r="E109" s="167"/>
      <c r="F109" s="163"/>
      <c r="G109" s="163"/>
      <c r="H109" s="159" t="e">
        <f t="shared" si="16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2023-07-03T09:34:26Z</cp:lastPrinted>
  <dcterms:created xsi:type="dcterms:W3CDTF">2019-01-29T07:51:36Z</dcterms:created>
  <dcterms:modified xsi:type="dcterms:W3CDTF">2023-07-03T09:34:45Z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