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11.2022 - копия\мес.на 01.12.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0" i="2" l="1"/>
  <c r="G38" i="2" l="1"/>
  <c r="E91" i="2" l="1"/>
  <c r="G60" i="2"/>
  <c r="F92" i="2" l="1"/>
  <c r="G75" i="2"/>
  <c r="G91" i="2" l="1"/>
  <c r="E86" i="2" l="1"/>
  <c r="F93" i="2" l="1"/>
  <c r="F91" i="2" s="1"/>
  <c r="F87" i="2" l="1"/>
  <c r="D96" i="2"/>
  <c r="D91" i="2" s="1"/>
  <c r="D94" i="2"/>
  <c r="D93" i="2"/>
  <c r="D92" i="2"/>
  <c r="D76" i="2"/>
  <c r="D74" i="2"/>
  <c r="E17" i="2" l="1"/>
  <c r="G102" i="2" l="1"/>
  <c r="F76" i="2" l="1"/>
  <c r="F74" i="2"/>
  <c r="G62" i="2"/>
  <c r="E75" i="2" l="1"/>
  <c r="D75" i="2"/>
  <c r="F75" i="2" l="1"/>
  <c r="G17" i="2"/>
  <c r="G86" i="2"/>
  <c r="F86" i="2"/>
  <c r="D86" i="2"/>
  <c r="G83" i="2" l="1"/>
  <c r="F90" i="2" l="1"/>
  <c r="F85" i="2" s="1"/>
  <c r="G79" i="2" l="1"/>
  <c r="G78" i="2" s="1"/>
  <c r="G77" i="2" s="1"/>
  <c r="E79" i="2" l="1"/>
  <c r="E78" i="2" l="1"/>
  <c r="E77" i="2" s="1"/>
  <c r="G52" i="2" l="1"/>
  <c r="F52" i="2"/>
  <c r="E52" i="2"/>
  <c r="D52" i="2"/>
  <c r="D102" i="2" l="1"/>
  <c r="D101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2" i="2"/>
  <c r="E101" i="2" s="1"/>
  <c r="G101" i="2"/>
  <c r="F102" i="2"/>
  <c r="F101" i="2" s="1"/>
  <c r="D68" i="2"/>
  <c r="G66" i="2"/>
  <c r="F66" i="2"/>
  <c r="E66" i="2"/>
  <c r="D66" i="2"/>
  <c r="D65" i="2" l="1"/>
  <c r="G59" i="2"/>
  <c r="F62" i="2"/>
  <c r="F60" i="2" s="1"/>
  <c r="F59" i="2" s="1"/>
  <c r="E62" i="2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8" i="2"/>
  <c r="E65" i="2" s="1"/>
  <c r="F68" i="2"/>
  <c r="F65" i="2" s="1"/>
  <c r="G68" i="2"/>
  <c r="G65" i="2" s="1"/>
  <c r="E90" i="2"/>
  <c r="E85" i="2" s="1"/>
  <c r="G90" i="2"/>
  <c r="G85" i="2" s="1"/>
  <c r="D90" i="2"/>
  <c r="D85" i="2" s="1"/>
  <c r="E83" i="2"/>
  <c r="E82" i="2" s="1"/>
  <c r="F83" i="2"/>
  <c r="F82" i="2" s="1"/>
  <c r="G82" i="2"/>
  <c r="D83" i="2"/>
  <c r="D82" i="2" s="1"/>
  <c r="E73" i="2"/>
  <c r="F73" i="2"/>
  <c r="G73" i="2"/>
  <c r="D73" i="2"/>
  <c r="D72" i="2" s="1"/>
  <c r="G72" i="2" l="1"/>
  <c r="G71" i="2" s="1"/>
  <c r="F72" i="2"/>
  <c r="E72" i="2"/>
  <c r="E71" i="2" s="1"/>
  <c r="F28" i="2"/>
  <c r="F25" i="2" s="1"/>
  <c r="G28" i="2"/>
  <c r="G25" i="2" s="1"/>
  <c r="G15" i="2" s="1"/>
  <c r="E28" i="2"/>
  <c r="E25" i="2" s="1"/>
  <c r="E15" i="2" s="1"/>
  <c r="D71" i="2"/>
  <c r="D70" i="2" s="1"/>
  <c r="F15" i="2"/>
  <c r="G70" i="2" l="1"/>
  <c r="G13" i="2" s="1"/>
  <c r="F71" i="2"/>
  <c r="F70" i="2" s="1"/>
  <c r="F13" i="2" s="1"/>
  <c r="E70" i="2"/>
  <c r="E13" i="2" s="1"/>
  <c r="D13" i="2"/>
</calcChain>
</file>

<file path=xl/sharedStrings.xml><?xml version="1.0" encoding="utf-8"?>
<sst xmlns="http://schemas.openxmlformats.org/spreadsheetml/2006/main" count="623" uniqueCount="349">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</sst>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zoomScaleNormal="100" workbookViewId="0">
      <selection activeCell="A109" sqref="A1:G109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62" t="s">
        <v>240</v>
      </c>
      <c r="D2" s="163"/>
      <c r="E2" s="163"/>
      <c r="F2" s="163"/>
      <c r="G2" s="138"/>
      <c r="H2" s="81"/>
    </row>
    <row r="3" spans="1:8" ht="14.1" customHeight="1" x14ac:dyDescent="0.3">
      <c r="A3" s="137"/>
      <c r="B3" s="137"/>
      <c r="C3" s="161" t="s">
        <v>348</v>
      </c>
      <c r="D3" s="161"/>
      <c r="E3" s="161"/>
      <c r="F3" s="161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9" t="s">
        <v>241</v>
      </c>
      <c r="B6" s="159"/>
      <c r="C6" s="160" t="s">
        <v>306</v>
      </c>
      <c r="D6" s="160"/>
      <c r="E6" s="160"/>
      <c r="F6" s="160"/>
      <c r="G6" s="142"/>
    </row>
    <row r="7" spans="1:8" ht="14.1" customHeight="1" x14ac:dyDescent="0.3">
      <c r="A7" s="159" t="s">
        <v>0</v>
      </c>
      <c r="B7" s="159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4" t="s">
        <v>260</v>
      </c>
      <c r="D8" s="165"/>
      <c r="E8" s="165"/>
      <c r="F8" s="165"/>
      <c r="G8" s="165"/>
      <c r="H8" s="86"/>
    </row>
    <row r="9" spans="1:8" ht="12.95" customHeight="1" x14ac:dyDescent="0.25">
      <c r="A9" s="154" t="s">
        <v>2</v>
      </c>
      <c r="B9" s="156" t="s">
        <v>3</v>
      </c>
      <c r="C9" s="166" t="s">
        <v>1</v>
      </c>
      <c r="D9" s="156" t="s">
        <v>242</v>
      </c>
      <c r="E9" s="168" t="s">
        <v>263</v>
      </c>
      <c r="F9" s="156" t="s">
        <v>243</v>
      </c>
      <c r="G9" s="168" t="s">
        <v>244</v>
      </c>
      <c r="H9" s="87"/>
    </row>
    <row r="10" spans="1:8" ht="12" customHeight="1" x14ac:dyDescent="0.25">
      <c r="A10" s="155"/>
      <c r="B10" s="157"/>
      <c r="C10" s="167"/>
      <c r="D10" s="157"/>
      <c r="E10" s="169"/>
      <c r="F10" s="157"/>
      <c r="G10" s="169"/>
      <c r="H10" s="88"/>
    </row>
    <row r="11" spans="1:8" ht="45" customHeight="1" x14ac:dyDescent="0.25">
      <c r="A11" s="155"/>
      <c r="B11" s="158"/>
      <c r="C11" s="167"/>
      <c r="D11" s="158"/>
      <c r="E11" s="169"/>
      <c r="F11" s="158"/>
      <c r="G11" s="169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D15+D70</f>
        <v>24497418.829999998</v>
      </c>
      <c r="E13" s="116">
        <f>E15+E70</f>
        <v>37268018.829999998</v>
      </c>
      <c r="F13" s="116">
        <f>F15+F70</f>
        <v>22382720.73</v>
      </c>
      <c r="G13" s="116">
        <f>G15+G70</f>
        <v>35377920.420000002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D16+D22+D25+D36+D50+D59+D65+D33+D43</f>
        <v>0</v>
      </c>
      <c r="E15" s="121">
        <f>E16+E22+E25+E36+E50+E59+E65+E43</f>
        <v>12223000</v>
      </c>
      <c r="F15" s="121">
        <f>F16+F22+F25+F36+F50+F59+F65</f>
        <v>0</v>
      </c>
      <c r="G15" s="121">
        <f>G16+G22+G25+G36+G50+G59+G65+G43</f>
        <v>12468099.689999999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2759000</v>
      </c>
      <c r="F16" s="123">
        <f>F17</f>
        <v>0</v>
      </c>
      <c r="G16" s="123">
        <f>G17</f>
        <v>2833533.44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2759000</v>
      </c>
      <c r="F17" s="125">
        <f>F18+F19+F20</f>
        <v>0</v>
      </c>
      <c r="G17" s="125">
        <f>G18+G19+G20+G21</f>
        <v>2833533.44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1665000</v>
      </c>
      <c r="F18" s="127"/>
      <c r="G18" s="127">
        <v>1706452.49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18000</v>
      </c>
      <c r="F19" s="128"/>
      <c r="G19" s="128">
        <v>18655.7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7000</v>
      </c>
      <c r="F20" s="128"/>
      <c r="G20" s="128">
        <v>7242.17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1069000</v>
      </c>
      <c r="F21" s="128"/>
      <c r="G21" s="128">
        <v>1101183.08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65000</v>
      </c>
      <c r="F22" s="123">
        <f t="shared" si="0"/>
        <v>0</v>
      </c>
      <c r="G22" s="123">
        <f>G23</f>
        <v>65220.6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65000</v>
      </c>
      <c r="F23" s="125">
        <f t="shared" si="0"/>
        <v>0</v>
      </c>
      <c r="G23" s="125">
        <f t="shared" si="0"/>
        <v>65220.6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65000</v>
      </c>
      <c r="F24" s="127"/>
      <c r="G24" s="127">
        <v>65220.6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9306485.7100000009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1010204.41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1010204.41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8296281.3000000007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5300000</v>
      </c>
      <c r="F29" s="127">
        <f>F30</f>
        <v>0</v>
      </c>
      <c r="G29" s="127">
        <f>G30</f>
        <v>5332555.6100000003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5300000</v>
      </c>
      <c r="F30" s="127"/>
      <c r="G30" s="127">
        <v>5332555.6100000003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2908000</v>
      </c>
      <c r="F31" s="127">
        <f>F32</f>
        <v>0</v>
      </c>
      <c r="G31" s="127">
        <f>G32</f>
        <v>2963725.69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2908000</v>
      </c>
      <c r="F32" s="128"/>
      <c r="G32" s="128">
        <v>2963725.69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22000</v>
      </c>
      <c r="F36" s="123">
        <f>F40+F37</f>
        <v>0</v>
      </c>
      <c r="G36" s="123">
        <f>G40+G37</f>
        <v>22121.27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22000</v>
      </c>
      <c r="F37" s="125">
        <f t="shared" si="2"/>
        <v>0</v>
      </c>
      <c r="G37" s="125">
        <f t="shared" si="2"/>
        <v>22121.27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22000</v>
      </c>
      <c r="F38" s="127">
        <f t="shared" si="2"/>
        <v>0</v>
      </c>
      <c r="G38" s="127">
        <f>G39</f>
        <v>22121.27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22000</v>
      </c>
      <c r="F39" s="127"/>
      <c r="G39" s="127">
        <v>22121.27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153142.67000000001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E63+E64</f>
        <v>22000</v>
      </c>
      <c r="F60" s="125">
        <f>F62</f>
        <v>0</v>
      </c>
      <c r="G60" s="125">
        <f>G61+G62+G64</f>
        <v>153142.67000000001</v>
      </c>
      <c r="H60" s="94"/>
    </row>
    <row r="61" spans="1:8" ht="240.75" customHeight="1" x14ac:dyDescent="0.3">
      <c r="A61" s="100"/>
      <c r="B61" s="153" t="s">
        <v>341</v>
      </c>
      <c r="C61" s="124" t="s">
        <v>342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7000</v>
      </c>
      <c r="F62" s="127">
        <f t="shared" si="8"/>
        <v>0</v>
      </c>
      <c r="G62" s="127">
        <f>G63</f>
        <v>7000</v>
      </c>
      <c r="H62" s="94"/>
    </row>
    <row r="63" spans="1:8" ht="163.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7000</v>
      </c>
      <c r="F63" s="128"/>
      <c r="G63" s="128">
        <v>7000</v>
      </c>
      <c r="H63" s="94"/>
    </row>
    <row r="64" spans="1:8" ht="163.5" customHeight="1" x14ac:dyDescent="0.3">
      <c r="A64" s="102" t="s">
        <v>11</v>
      </c>
      <c r="B64" s="153" t="s">
        <v>345</v>
      </c>
      <c r="C64" s="126" t="s">
        <v>346</v>
      </c>
      <c r="D64" s="127"/>
      <c r="E64" s="128">
        <v>15000</v>
      </c>
      <c r="F64" s="128"/>
      <c r="G64" s="128">
        <v>156142.67000000001</v>
      </c>
      <c r="H64" s="94"/>
    </row>
    <row r="65" spans="1:8" ht="18.75" x14ac:dyDescent="0.3">
      <c r="A65" s="98" t="s">
        <v>11</v>
      </c>
      <c r="B65" s="99" t="s">
        <v>66</v>
      </c>
      <c r="C65" s="122" t="s">
        <v>65</v>
      </c>
      <c r="D65" s="123">
        <f>D68+D66</f>
        <v>0</v>
      </c>
      <c r="E65" s="123">
        <f>E68+E66</f>
        <v>87000</v>
      </c>
      <c r="F65" s="123">
        <f>F68+F66</f>
        <v>0</v>
      </c>
      <c r="G65" s="123">
        <f>G68+G66</f>
        <v>87596</v>
      </c>
      <c r="H65" s="94"/>
    </row>
    <row r="66" spans="1:8" ht="18.75" x14ac:dyDescent="0.3">
      <c r="A66" s="106" t="s">
        <v>11</v>
      </c>
      <c r="B66" s="107" t="s">
        <v>296</v>
      </c>
      <c r="C66" s="130" t="s">
        <v>298</v>
      </c>
      <c r="D66" s="125">
        <f>D67</f>
        <v>0</v>
      </c>
      <c r="E66" s="125">
        <f>E67</f>
        <v>0</v>
      </c>
      <c r="F66" s="125">
        <f>F67</f>
        <v>0</v>
      </c>
      <c r="G66" s="125">
        <f>G67</f>
        <v>0</v>
      </c>
      <c r="H66" s="94"/>
    </row>
    <row r="67" spans="1:8" ht="37.5" x14ac:dyDescent="0.3">
      <c r="A67" s="108" t="s">
        <v>11</v>
      </c>
      <c r="B67" s="109" t="s">
        <v>297</v>
      </c>
      <c r="C67" s="131" t="s">
        <v>299</v>
      </c>
      <c r="D67" s="121"/>
      <c r="E67" s="121"/>
      <c r="F67" s="121"/>
      <c r="G67" s="121"/>
      <c r="H67" s="94"/>
    </row>
    <row r="68" spans="1:8" ht="18.75" x14ac:dyDescent="0.3">
      <c r="A68" s="100" t="s">
        <v>11</v>
      </c>
      <c r="B68" s="101" t="s">
        <v>67</v>
      </c>
      <c r="C68" s="124" t="s">
        <v>300</v>
      </c>
      <c r="D68" s="125">
        <f>D69</f>
        <v>0</v>
      </c>
      <c r="E68" s="125">
        <f t="shared" ref="E68:G68" si="9">E69</f>
        <v>87000</v>
      </c>
      <c r="F68" s="125">
        <f t="shared" si="9"/>
        <v>0</v>
      </c>
      <c r="G68" s="125">
        <f t="shared" si="9"/>
        <v>87596</v>
      </c>
      <c r="H68" s="94"/>
    </row>
    <row r="69" spans="1:8" ht="37.5" x14ac:dyDescent="0.3">
      <c r="A69" s="102" t="s">
        <v>11</v>
      </c>
      <c r="B69" s="103" t="s">
        <v>68</v>
      </c>
      <c r="C69" s="126" t="s">
        <v>301</v>
      </c>
      <c r="D69" s="127"/>
      <c r="E69" s="128">
        <v>87000</v>
      </c>
      <c r="F69" s="128"/>
      <c r="G69" s="128">
        <v>87596</v>
      </c>
      <c r="H69" s="94"/>
    </row>
    <row r="70" spans="1:8" ht="19.5" customHeight="1" x14ac:dyDescent="0.3">
      <c r="A70" s="96" t="s">
        <v>11</v>
      </c>
      <c r="B70" s="97" t="s">
        <v>70</v>
      </c>
      <c r="C70" s="120" t="s">
        <v>69</v>
      </c>
      <c r="D70" s="121">
        <f>D71+D101</f>
        <v>24497418.829999998</v>
      </c>
      <c r="E70" s="121">
        <f>E71+E101</f>
        <v>25045018.829999998</v>
      </c>
      <c r="F70" s="121">
        <f>F71+F101</f>
        <v>22382720.73</v>
      </c>
      <c r="G70" s="121">
        <f>G71+G101</f>
        <v>22909820.73</v>
      </c>
      <c r="H70" s="94"/>
    </row>
    <row r="71" spans="1:8" ht="75" x14ac:dyDescent="0.3">
      <c r="A71" s="96" t="s">
        <v>11</v>
      </c>
      <c r="B71" s="97" t="s">
        <v>72</v>
      </c>
      <c r="C71" s="120" t="s">
        <v>71</v>
      </c>
      <c r="D71" s="121">
        <f>D72+D82+D85</f>
        <v>24497418.829999998</v>
      </c>
      <c r="E71" s="121">
        <f>E72+E82+E85+E77</f>
        <v>24945018.829999998</v>
      </c>
      <c r="F71" s="121">
        <f t="shared" ref="F71" si="10">F72+F82+F85</f>
        <v>22382720.73</v>
      </c>
      <c r="G71" s="121">
        <f>G72+G82+G85+G77</f>
        <v>22830320.73</v>
      </c>
      <c r="H71" s="94"/>
    </row>
    <row r="72" spans="1:8" ht="37.5" x14ac:dyDescent="0.3">
      <c r="A72" s="96" t="s">
        <v>11</v>
      </c>
      <c r="B72" s="97" t="s">
        <v>246</v>
      </c>
      <c r="C72" s="120" t="s">
        <v>73</v>
      </c>
      <c r="D72" s="121">
        <f>D73+D75</f>
        <v>3289000</v>
      </c>
      <c r="E72" s="121">
        <f t="shared" ref="E72:G72" si="11">E73+E75</f>
        <v>3289000</v>
      </c>
      <c r="F72" s="121">
        <f t="shared" si="11"/>
        <v>3289000</v>
      </c>
      <c r="G72" s="121">
        <f t="shared" si="11"/>
        <v>3289000</v>
      </c>
      <c r="H72" s="94"/>
    </row>
    <row r="73" spans="1:8" ht="34.5" customHeight="1" x14ac:dyDescent="0.3">
      <c r="A73" s="102" t="s">
        <v>11</v>
      </c>
      <c r="B73" s="103" t="s">
        <v>247</v>
      </c>
      <c r="C73" s="126" t="s">
        <v>74</v>
      </c>
      <c r="D73" s="127">
        <f>D74</f>
        <v>1250000</v>
      </c>
      <c r="E73" s="127">
        <f t="shared" ref="E73:G73" si="12">E74</f>
        <v>1250000</v>
      </c>
      <c r="F73" s="127">
        <f t="shared" si="12"/>
        <v>1250000</v>
      </c>
      <c r="G73" s="127">
        <f t="shared" si="12"/>
        <v>1250000</v>
      </c>
      <c r="H73" s="94"/>
    </row>
    <row r="74" spans="1:8" ht="51" customHeight="1" x14ac:dyDescent="0.3">
      <c r="A74" s="102" t="s">
        <v>11</v>
      </c>
      <c r="B74" s="103" t="s">
        <v>248</v>
      </c>
      <c r="C74" s="126" t="s">
        <v>338</v>
      </c>
      <c r="D74" s="127">
        <f>E74</f>
        <v>1250000</v>
      </c>
      <c r="E74" s="128">
        <v>1250000</v>
      </c>
      <c r="F74" s="128">
        <f>G74</f>
        <v>1250000</v>
      </c>
      <c r="G74" s="128">
        <v>1250000</v>
      </c>
      <c r="H74" s="94"/>
    </row>
    <row r="75" spans="1:8" ht="78" customHeight="1" x14ac:dyDescent="0.3">
      <c r="A75" s="102" t="s">
        <v>11</v>
      </c>
      <c r="B75" s="103" t="s">
        <v>329</v>
      </c>
      <c r="C75" s="126" t="s">
        <v>331</v>
      </c>
      <c r="D75" s="127">
        <f>D76</f>
        <v>2039000</v>
      </c>
      <c r="E75" s="127">
        <f>E76</f>
        <v>2039000</v>
      </c>
      <c r="F75" s="127">
        <f>F76</f>
        <v>2039000</v>
      </c>
      <c r="G75" s="127">
        <f>G76</f>
        <v>2039000</v>
      </c>
      <c r="H75" s="94"/>
    </row>
    <row r="76" spans="1:8" ht="69" customHeight="1" x14ac:dyDescent="0.3">
      <c r="A76" s="102" t="s">
        <v>11</v>
      </c>
      <c r="B76" s="103" t="s">
        <v>330</v>
      </c>
      <c r="C76" s="126" t="s">
        <v>337</v>
      </c>
      <c r="D76" s="127">
        <f>E76</f>
        <v>2039000</v>
      </c>
      <c r="E76" s="128">
        <v>2039000</v>
      </c>
      <c r="F76" s="128">
        <f>G76</f>
        <v>2039000</v>
      </c>
      <c r="G76" s="128">
        <v>2039000</v>
      </c>
      <c r="H76" s="94"/>
    </row>
    <row r="77" spans="1:8" s="111" customFormat="1" ht="53.25" hidden="1" customHeight="1" x14ac:dyDescent="0.3">
      <c r="A77" s="96" t="s">
        <v>11</v>
      </c>
      <c r="B77" s="97" t="s">
        <v>310</v>
      </c>
      <c r="C77" s="120" t="s">
        <v>311</v>
      </c>
      <c r="D77" s="121"/>
      <c r="E77" s="133">
        <f>E78</f>
        <v>0</v>
      </c>
      <c r="F77" s="133"/>
      <c r="G77" s="133">
        <f>G78</f>
        <v>0</v>
      </c>
      <c r="H77" s="110"/>
    </row>
    <row r="78" spans="1:8" ht="30.75" hidden="1" customHeight="1" x14ac:dyDescent="0.3">
      <c r="A78" s="102" t="s">
        <v>11</v>
      </c>
      <c r="B78" s="103" t="s">
        <v>312</v>
      </c>
      <c r="C78" s="126" t="s">
        <v>313</v>
      </c>
      <c r="D78" s="127"/>
      <c r="E78" s="128">
        <f>E79</f>
        <v>0</v>
      </c>
      <c r="F78" s="128"/>
      <c r="G78" s="128">
        <f>G79</f>
        <v>0</v>
      </c>
      <c r="H78" s="94"/>
    </row>
    <row r="79" spans="1:8" ht="25.5" hidden="1" customHeight="1" x14ac:dyDescent="0.3">
      <c r="A79" s="102"/>
      <c r="B79" s="103" t="s">
        <v>314</v>
      </c>
      <c r="C79" s="126" t="s">
        <v>315</v>
      </c>
      <c r="D79" s="127"/>
      <c r="E79" s="128">
        <f>E80+E81</f>
        <v>0</v>
      </c>
      <c r="F79" s="128"/>
      <c r="G79" s="128">
        <f>G80+G81</f>
        <v>0</v>
      </c>
      <c r="H79" s="94"/>
    </row>
    <row r="80" spans="1:8" ht="27" hidden="1" customHeight="1" x14ac:dyDescent="0.3">
      <c r="A80" s="102"/>
      <c r="B80" s="103"/>
      <c r="C80" s="126" t="s">
        <v>316</v>
      </c>
      <c r="D80" s="127"/>
      <c r="E80" s="128"/>
      <c r="F80" s="128"/>
      <c r="G80" s="128"/>
      <c r="H80" s="94"/>
    </row>
    <row r="81" spans="1:8" ht="37.5" hidden="1" customHeight="1" x14ac:dyDescent="0.3">
      <c r="A81" s="102"/>
      <c r="B81" s="103"/>
      <c r="C81" s="126" t="s">
        <v>321</v>
      </c>
      <c r="D81" s="127"/>
      <c r="E81" s="128"/>
      <c r="F81" s="128"/>
      <c r="G81" s="128"/>
      <c r="H81" s="94"/>
    </row>
    <row r="82" spans="1:8" ht="35.25" customHeight="1" x14ac:dyDescent="0.3">
      <c r="A82" s="96" t="s">
        <v>11</v>
      </c>
      <c r="B82" s="97" t="s">
        <v>249</v>
      </c>
      <c r="C82" s="120" t="s">
        <v>75</v>
      </c>
      <c r="D82" s="121">
        <f>D83</f>
        <v>0</v>
      </c>
      <c r="E82" s="121">
        <f t="shared" ref="E82:G82" si="13">E83</f>
        <v>247600</v>
      </c>
      <c r="F82" s="121">
        <f t="shared" si="13"/>
        <v>0</v>
      </c>
      <c r="G82" s="121">
        <f t="shared" si="13"/>
        <v>247600</v>
      </c>
      <c r="H82" s="94"/>
    </row>
    <row r="83" spans="1:8" ht="75" x14ac:dyDescent="0.3">
      <c r="A83" s="102" t="s">
        <v>11</v>
      </c>
      <c r="B83" s="103" t="s">
        <v>250</v>
      </c>
      <c r="C83" s="126" t="s">
        <v>76</v>
      </c>
      <c r="D83" s="127">
        <f>D84</f>
        <v>0</v>
      </c>
      <c r="E83" s="127">
        <f t="shared" ref="E83:F83" si="14">E84</f>
        <v>247600</v>
      </c>
      <c r="F83" s="127">
        <f t="shared" si="14"/>
        <v>0</v>
      </c>
      <c r="G83" s="127">
        <f>G84</f>
        <v>247600</v>
      </c>
      <c r="H83" s="94"/>
    </row>
    <row r="84" spans="1:8" ht="75" x14ac:dyDescent="0.3">
      <c r="A84" s="102" t="s">
        <v>11</v>
      </c>
      <c r="B84" s="103" t="s">
        <v>251</v>
      </c>
      <c r="C84" s="126" t="s">
        <v>77</v>
      </c>
      <c r="D84" s="127"/>
      <c r="E84" s="128">
        <v>247600</v>
      </c>
      <c r="F84" s="128"/>
      <c r="G84" s="128">
        <v>247600</v>
      </c>
      <c r="H84" s="94"/>
    </row>
    <row r="85" spans="1:8" ht="27.75" customHeight="1" x14ac:dyDescent="0.3">
      <c r="A85" s="96" t="s">
        <v>11</v>
      </c>
      <c r="B85" s="97" t="s">
        <v>252</v>
      </c>
      <c r="C85" s="120" t="s">
        <v>78</v>
      </c>
      <c r="D85" s="121">
        <f>D86+D88+D90</f>
        <v>21208418.829999998</v>
      </c>
      <c r="E85" s="121">
        <f>E86+E88+E90</f>
        <v>21408418.829999998</v>
      </c>
      <c r="F85" s="121">
        <f>F86+F88+F90</f>
        <v>19093720.73</v>
      </c>
      <c r="G85" s="121">
        <f>G86+G88+G90</f>
        <v>19293720.73</v>
      </c>
      <c r="H85" s="94"/>
    </row>
    <row r="86" spans="1:8" ht="73.5" customHeight="1" x14ac:dyDescent="0.3">
      <c r="A86" s="96"/>
      <c r="B86" s="150" t="s">
        <v>333</v>
      </c>
      <c r="C86" s="151" t="s">
        <v>332</v>
      </c>
      <c r="D86" s="121">
        <f>D87</f>
        <v>12266198.9</v>
      </c>
      <c r="E86" s="121">
        <f>E87</f>
        <v>12266198.9</v>
      </c>
      <c r="F86" s="121">
        <f>F87</f>
        <v>10349592.800000001</v>
      </c>
      <c r="G86" s="121">
        <f>G87</f>
        <v>10349592.800000001</v>
      </c>
      <c r="H86" s="94"/>
    </row>
    <row r="87" spans="1:8" ht="102.75" customHeight="1" x14ac:dyDescent="0.3">
      <c r="A87" s="147" t="s">
        <v>11</v>
      </c>
      <c r="B87" s="148" t="s">
        <v>319</v>
      </c>
      <c r="C87" s="126" t="s">
        <v>320</v>
      </c>
      <c r="D87" s="127">
        <v>12266198.9</v>
      </c>
      <c r="E87" s="127">
        <v>12266198.9</v>
      </c>
      <c r="F87" s="127">
        <f>G87</f>
        <v>10349592.800000001</v>
      </c>
      <c r="G87" s="127">
        <v>10349592.800000001</v>
      </c>
      <c r="H87" s="94"/>
    </row>
    <row r="88" spans="1:8" ht="30" customHeight="1" x14ac:dyDescent="0.3">
      <c r="A88" s="102" t="s">
        <v>11</v>
      </c>
      <c r="B88" s="103" t="s">
        <v>253</v>
      </c>
      <c r="C88" s="126" t="s">
        <v>79</v>
      </c>
      <c r="D88" s="127"/>
      <c r="E88" s="127"/>
      <c r="F88" s="127"/>
      <c r="G88" s="127"/>
      <c r="H88" s="94"/>
    </row>
    <row r="89" spans="1:8" ht="36.75" customHeight="1" x14ac:dyDescent="0.3">
      <c r="A89" s="102" t="s">
        <v>11</v>
      </c>
      <c r="B89" s="103" t="s">
        <v>254</v>
      </c>
      <c r="C89" s="126" t="s">
        <v>80</v>
      </c>
      <c r="D89" s="127"/>
      <c r="E89" s="128"/>
      <c r="F89" s="128"/>
      <c r="G89" s="128"/>
      <c r="H89" s="94"/>
    </row>
    <row r="90" spans="1:8" ht="37.5" x14ac:dyDescent="0.3">
      <c r="A90" s="102" t="s">
        <v>11</v>
      </c>
      <c r="B90" s="103" t="s">
        <v>255</v>
      </c>
      <c r="C90" s="126" t="s">
        <v>81</v>
      </c>
      <c r="D90" s="127">
        <f>D91</f>
        <v>8942219.9299999997</v>
      </c>
      <c r="E90" s="127">
        <f t="shared" ref="E90:G90" si="15">E91</f>
        <v>9142219.9299999997</v>
      </c>
      <c r="F90" s="127">
        <f>F91</f>
        <v>8744127.9299999997</v>
      </c>
      <c r="G90" s="127">
        <f t="shared" si="15"/>
        <v>8944127.9299999997</v>
      </c>
      <c r="H90" s="94"/>
    </row>
    <row r="91" spans="1:8" ht="56.25" x14ac:dyDescent="0.3">
      <c r="A91" s="102" t="s">
        <v>11</v>
      </c>
      <c r="B91" s="103" t="s">
        <v>256</v>
      </c>
      <c r="C91" s="126" t="s">
        <v>82</v>
      </c>
      <c r="D91" s="127">
        <f>D92+D93+D94+D97+D96+D99+D95+D100</f>
        <v>8942219.9299999997</v>
      </c>
      <c r="E91" s="127">
        <f>E92+E93+E94+E96+E97+E98+E99+E95+E100</f>
        <v>9142219.9299999997</v>
      </c>
      <c r="F91" s="127">
        <f>F92+F93+F94+F97+F99+F95+F96+F100</f>
        <v>8744127.9299999997</v>
      </c>
      <c r="G91" s="127">
        <f>G93+G96+G94+G92+G97+G98+G99+G95+G100</f>
        <v>8944127.9299999997</v>
      </c>
      <c r="H91" s="94"/>
    </row>
    <row r="92" spans="1:8" ht="56.25" x14ac:dyDescent="0.3">
      <c r="A92" s="102"/>
      <c r="B92" s="103"/>
      <c r="C92" s="134" t="s">
        <v>307</v>
      </c>
      <c r="D92" s="127">
        <f>E92</f>
        <v>59660.86</v>
      </c>
      <c r="E92" s="128">
        <v>59660.86</v>
      </c>
      <c r="F92" s="128">
        <f>G92</f>
        <v>59660.86</v>
      </c>
      <c r="G92" s="128">
        <v>59660.86</v>
      </c>
      <c r="H92" s="94"/>
    </row>
    <row r="93" spans="1:8" ht="18.75" x14ac:dyDescent="0.3">
      <c r="A93" s="102"/>
      <c r="B93" s="103"/>
      <c r="C93" s="134" t="s">
        <v>323</v>
      </c>
      <c r="D93" s="127">
        <f>E93</f>
        <v>1000000</v>
      </c>
      <c r="E93" s="128">
        <v>1000000</v>
      </c>
      <c r="F93" s="128">
        <f>G93</f>
        <v>1000000</v>
      </c>
      <c r="G93" s="128">
        <v>1000000</v>
      </c>
      <c r="H93" s="94"/>
    </row>
    <row r="94" spans="1:8" ht="37.5" x14ac:dyDescent="0.3">
      <c r="A94" s="102"/>
      <c r="B94" s="103"/>
      <c r="C94" s="134" t="s">
        <v>322</v>
      </c>
      <c r="D94" s="127">
        <f>E94</f>
        <v>57935.07</v>
      </c>
      <c r="E94" s="128">
        <v>57935.07</v>
      </c>
      <c r="F94" s="128">
        <v>57935.07</v>
      </c>
      <c r="G94" s="128">
        <v>57935.07</v>
      </c>
      <c r="H94" s="94"/>
    </row>
    <row r="95" spans="1:8" ht="32.25" customHeight="1" x14ac:dyDescent="0.3">
      <c r="A95" s="102"/>
      <c r="B95" s="103"/>
      <c r="C95" s="134" t="s">
        <v>343</v>
      </c>
      <c r="D95" s="127">
        <v>100000</v>
      </c>
      <c r="E95" s="128">
        <v>300000</v>
      </c>
      <c r="F95" s="128">
        <v>100000</v>
      </c>
      <c r="G95" s="128">
        <v>300000</v>
      </c>
      <c r="H95" s="94"/>
    </row>
    <row r="96" spans="1:8" ht="26.25" customHeight="1" x14ac:dyDescent="0.3">
      <c r="A96" s="102"/>
      <c r="B96" s="103"/>
      <c r="C96" s="134" t="s">
        <v>340</v>
      </c>
      <c r="D96" s="127">
        <f>E96</f>
        <v>2100000</v>
      </c>
      <c r="E96" s="128">
        <v>2100000</v>
      </c>
      <c r="F96" s="128">
        <v>2100000</v>
      </c>
      <c r="G96" s="128">
        <v>2100000</v>
      </c>
      <c r="H96" s="94"/>
    </row>
    <row r="97" spans="1:8" ht="44.25" hidden="1" customHeight="1" x14ac:dyDescent="0.3">
      <c r="A97" s="102"/>
      <c r="B97" s="103"/>
      <c r="C97" s="134" t="s">
        <v>339</v>
      </c>
      <c r="D97" s="127"/>
      <c r="E97" s="128"/>
      <c r="F97" s="128"/>
      <c r="G97" s="128"/>
      <c r="H97" s="94"/>
    </row>
    <row r="98" spans="1:8" ht="3" hidden="1" customHeight="1" x14ac:dyDescent="0.3">
      <c r="A98" s="102"/>
      <c r="B98" s="103"/>
      <c r="C98" s="134" t="s">
        <v>336</v>
      </c>
      <c r="D98" s="127"/>
      <c r="E98" s="128"/>
      <c r="F98" s="128"/>
      <c r="G98" s="128"/>
      <c r="H98" s="94"/>
    </row>
    <row r="99" spans="1:8" ht="33" customHeight="1" x14ac:dyDescent="0.3">
      <c r="A99" s="102"/>
      <c r="B99" s="103"/>
      <c r="C99" s="134" t="s">
        <v>347</v>
      </c>
      <c r="D99" s="127">
        <v>530830</v>
      </c>
      <c r="E99" s="128">
        <v>530830</v>
      </c>
      <c r="F99" s="128">
        <v>530830</v>
      </c>
      <c r="G99" s="128">
        <v>530830</v>
      </c>
      <c r="H99" s="94"/>
    </row>
    <row r="100" spans="1:8" ht="28.5" customHeight="1" x14ac:dyDescent="0.3">
      <c r="A100" s="102"/>
      <c r="B100" s="103"/>
      <c r="C100" s="134" t="s">
        <v>344</v>
      </c>
      <c r="D100" s="127">
        <v>5093794</v>
      </c>
      <c r="E100" s="128">
        <v>5093794</v>
      </c>
      <c r="F100" s="128">
        <v>4895702</v>
      </c>
      <c r="G100" s="128">
        <v>4895702</v>
      </c>
      <c r="H100" s="94"/>
    </row>
    <row r="101" spans="1:8" ht="37.5" x14ac:dyDescent="0.3">
      <c r="A101" s="112" t="s">
        <v>11</v>
      </c>
      <c r="B101" s="113" t="s">
        <v>84</v>
      </c>
      <c r="C101" s="135" t="s">
        <v>83</v>
      </c>
      <c r="D101" s="136">
        <f>D102</f>
        <v>0</v>
      </c>
      <c r="E101" s="136">
        <f>E102</f>
        <v>100000</v>
      </c>
      <c r="F101" s="136">
        <f>F102</f>
        <v>0</v>
      </c>
      <c r="G101" s="136">
        <f>G102</f>
        <v>79500</v>
      </c>
      <c r="H101" s="94"/>
    </row>
    <row r="102" spans="1:8" ht="37.5" x14ac:dyDescent="0.3">
      <c r="A102" s="100" t="s">
        <v>11</v>
      </c>
      <c r="B102" s="101" t="s">
        <v>257</v>
      </c>
      <c r="C102" s="124" t="s">
        <v>85</v>
      </c>
      <c r="D102" s="125">
        <f>D103+D104</f>
        <v>0</v>
      </c>
      <c r="E102" s="125">
        <f>E103+E104</f>
        <v>100000</v>
      </c>
      <c r="F102" s="125">
        <f>F103+F104</f>
        <v>0</v>
      </c>
      <c r="G102" s="125">
        <f>G104</f>
        <v>79500</v>
      </c>
      <c r="H102" s="94"/>
    </row>
    <row r="103" spans="1:8" ht="75" x14ac:dyDescent="0.3">
      <c r="A103" s="102" t="s">
        <v>11</v>
      </c>
      <c r="B103" s="103" t="s">
        <v>258</v>
      </c>
      <c r="C103" s="126" t="s">
        <v>86</v>
      </c>
      <c r="D103" s="127"/>
      <c r="E103" s="128"/>
      <c r="F103" s="128"/>
      <c r="G103" s="128"/>
      <c r="H103" s="94"/>
    </row>
    <row r="104" spans="1:8" ht="37.5" x14ac:dyDescent="0.3">
      <c r="A104" s="102" t="s">
        <v>11</v>
      </c>
      <c r="B104" s="103" t="s">
        <v>259</v>
      </c>
      <c r="C104" s="126" t="s">
        <v>85</v>
      </c>
      <c r="D104" s="127"/>
      <c r="E104" s="128">
        <v>100000</v>
      </c>
      <c r="F104" s="128"/>
      <c r="G104" s="128">
        <v>79500</v>
      </c>
      <c r="H104" s="94"/>
    </row>
    <row r="105" spans="1:8" ht="15" customHeight="1" x14ac:dyDescent="0.25">
      <c r="C105" s="114"/>
      <c r="D105" s="114"/>
      <c r="E105" s="114"/>
      <c r="F105" s="114"/>
      <c r="G105" s="114"/>
      <c r="H105" s="114"/>
    </row>
    <row r="106" spans="1:8" x14ac:dyDescent="0.25">
      <c r="B106" s="84" t="s">
        <v>261</v>
      </c>
      <c r="D106" s="84" t="s">
        <v>308</v>
      </c>
    </row>
    <row r="109" spans="1:8" x14ac:dyDescent="0.25">
      <c r="B109" s="84" t="s">
        <v>262</v>
      </c>
      <c r="D109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2023-01-05T06:07:33Z</cp:lastPrinted>
  <dcterms:created xsi:type="dcterms:W3CDTF">2019-01-29T07:51:36Z</dcterms:created>
  <dcterms:modified xsi:type="dcterms:W3CDTF">2023-01-05T06:10:28Z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