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<sst xmlns="http://schemas.openxmlformats.org/spreadsheetml/2006/main" count="555" uniqueCount="311">
  <si>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</si>
  <si>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</si>
  <si>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</si>
  <si>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</si>
  <si>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</si>
  <si>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</si>
  <si>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</si>
  <si>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</si>
  <si>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</si>
  <si>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</si>
  <si>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</si>
  <si>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</si>
  <si>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</si>
  <si>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</si>
  <si>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</si>
  <si>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</si>
  <si>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</si>
  <si>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</si>
  <si>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</si>
  <si>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</si>
  <si>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</si>
  <si>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</si>
  <si>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</si>
  <si>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</si>
  <si>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</si>
  <si>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</si>
  <si>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</si>
  <si>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</si>
  <si>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</si>
  <si>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</si>
  <si>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</si>
  <si>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</si>
  <si>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</si>
  <si>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</si>
  <si>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</si>
  <si>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</si>
  <si>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</si>
  <si>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</si>
  <si>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</si>
  <si>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</si>
  <si>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</si>
  <si>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</si>
  <si>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</si>
  <si>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</si>
  <si>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</si>
  <si>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</si>
  <si>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</si>
  <si>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</si>
  <si>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</si>
  <si>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</si>
  <si>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</si>
  <si>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</si>
  <si>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</si>
  <si>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</si>
  <si>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</si>
  <si>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</si>
  <si>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</si>
  <si>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</si>
  <si>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</si>
  <si>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</si>
  <si>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</si>
  <si>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</si>
  <si>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</si>
  <si>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</si>
  <si>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</si>
  <si>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</si>
  <si>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</si>
  <si>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</si>
  <si>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</si>
  <si>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</si>
  <si>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</si>
  <si>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</si>
  <si>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</si>
  <si>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</si>
  <si>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</si>
  <si>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</si>
  <si>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</si>
  <si>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</si>
  <si>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</si>
  <si>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</si>
  <si>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</si>
  <si>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</si>
  <si>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</si>
  <si>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</si>
  <si>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</si>
  <si>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</si>
  <si>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</si>
  <si>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</si>
  <si>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</si>
  <si>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</si>
  <si>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</si>
  <si>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</si>
  <si>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</si>
  <si>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</si>
  <si>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</si>
  <si>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</si>
  <si>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</si>
  <si>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</si>
  <si>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</si>
  <si>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</si>
  <si>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</si>
  <si>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</si>
  <si>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</si>
  <si>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</si>
  <si>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</si>
  <si>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</si>
  <si>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</si>
  <si>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</si>
  <si>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</si>
  <si>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</si>
  <si>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</si>
  <si>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</si>
  <si>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</si>
  <si>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</si>
  <si>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</si>
  <si>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</si>
  <si>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</si>
  <si>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</si>
  <si>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</si>
  <si>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</si>
  <si>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</si>
  <si>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</si>
  <si>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</si>
  <si>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</si>
  <si>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</si>
  <si>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</si>
  <si>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</si>
  <si>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</si>
  <si>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</si>
  <si>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</si>
  <si>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</si>
  <si>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</si>
  <si>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</si>
  <si>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</si>
  <si>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</si>
  <si>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</si>
  <si>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</si>
  <si>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</si>
  <si>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</si>
  <si>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</si>
  <si>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</si>
  <si>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</si>
  <si>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</si>
  <si>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</si>
  <si>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</si>
  <si>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</si>
  <si>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</si>
  <si>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</si>
  <si>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</si>
  <si>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</si>
  <si>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</si>
  <si>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</si>
  <si>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</si>
  <si>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</si>
  <si>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</si>
  <si>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</si>
  <si>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</si>
  <si>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</si>
  <si>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</si>
  <si>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</si>
  <si>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</si>
  <si>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</si>
  <si>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</si>
  <si>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</si>
  <si>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</si>
  <si>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</si>
  <si>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</si>
  <si>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</si>
  <si>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</si>
  <si>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</si>
  <si>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</si>
  <si>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</si>
  <si>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</si>
  <si>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</si>
  <si>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</si>
  <si>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</si>
  <si>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</si>
  <si>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</si>
  <si>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</si>
  <si>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</si>
  <si>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</si>
  <si>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</si>
  <si>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</si>
  <si>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</si>
  <si>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</si>
  <si>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</si>
  <si>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</si>
  <si>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</si>
  <si>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</si>
  <si>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</si>
  <si>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</si>
  <si>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</si>
  <si>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</si>
  <si>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</si>
  <si>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</si>
  <si>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</si>
  <si>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</si>
  <si>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</si>
  <si>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</si>
  <si>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</si>
  <si>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</si>
  <si>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</si>
  <si>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</si>
  <si>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</si>
  <si>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</si>
  <si>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</si>
  <si>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</si>
  <si>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</si>
  <si>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</si>
  <si>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</si>
  <si>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</si>
  <si>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</si>
  <si>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</si>
  <si>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</si>
  <si>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</si>
  <si>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</si>
  <si>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</si>
  <si>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</si>
  <si>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</si>
  <si>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</si>
  <si>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</si>
  <si>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</si>
  <si>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</si>
  <si>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</si>
  <si>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</si>
  <si>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</si>
  <si>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</si>
  <si>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</si>
  <si>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</si>
  <si>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</si>
  <si>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</si>
  <si>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</si>
  <si>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</si>
  <si>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</si>
  <si>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</si>
  <si>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</si>
  <si>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</si>
  <si>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</si>
  <si>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</si>
  <si>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</si>
  <si>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</si>
  <si>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</si>
  <si>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</si>
  <si>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</si>
  <si>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</si>
  <si>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</si>
  <si>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</si>
  <si>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</si>
  <si>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</si>
  <si>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</si>
  <si>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</si>
  <si>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</si>
  <si>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</si>
  <si>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</si>
  <si>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</si>
  <si>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</si>
  <si>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</si>
  <si>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</si>
  <si>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</si>
  <si>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</si>
  <si>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</si>
  <si>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</si>
  <si>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</si>
  <si>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</si>
  <si>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</si>
  <si>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</si>
  <si>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</si>
  <si>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</si>
  <si>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</si>
  <si>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</si>
  <si>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</si>
  <si>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</si>
  <si>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</si>
  <si>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</si>
  <si>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</si>
  <si>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</si>
  <si>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</si>
  <si>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</si>
  <si>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</si>
  <si>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</si>
  <si>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</si>
  <si>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</si>
  <si>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</si>
  <si>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</si>
  <si>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</si>
  <si>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</si>
  <si>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</si>
  <si>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</si>
  <si>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</si>
  <si>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</si>
  <si>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</si>
  <si>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</si>
  <si>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</si>
  <si>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</si>
  <si>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</si>
  <si>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</si>
  <si>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</si>
  <si>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</si>
  <si>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</si>
  <si>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</si>
  <si>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</si>
  <si>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</si>
  <si>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</si>
  <si>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</si>
  <si>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</si>
  <si>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</si>
  <si>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</si>
  <si>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</si>
  <si>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</si>
  <si>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 xml:space="preserve">                                                                                            на 01.02.2022г</t>
  </si>
  <si>
    <t>000 0113 0000000 000 251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</si>
</sst>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127">
      <selection activeCell="E150" sqref="E15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9" t="s">
        <v>90</v>
      </c>
      <c r="B1" s="59"/>
      <c r="C1" s="59"/>
      <c r="D1" s="59"/>
      <c r="E1" s="59"/>
      <c r="F1" s="59"/>
      <c r="G1" s="59"/>
      <c r="H1" s="64"/>
      <c r="I1" s="65"/>
    </row>
    <row r="2" spans="1:8" ht="12.75">
      <c r="A2" s="2"/>
      <c r="B2" s="6"/>
      <c r="C2" s="67" t="s">
        <v>152</v>
      </c>
      <c r="D2" s="67"/>
      <c r="E2" s="67"/>
      <c r="H2" s="1"/>
    </row>
    <row r="3" spans="1:9" ht="12.75">
      <c r="A3" s="60" t="s">
        <v>306</v>
      </c>
      <c r="B3" s="60"/>
      <c r="C3" s="60"/>
      <c r="D3" s="60"/>
      <c r="E3" s="61"/>
      <c r="F3" s="61"/>
      <c r="G3" s="61"/>
      <c r="H3" s="64"/>
      <c r="I3" s="65"/>
    </row>
    <row r="4" spans="1:9" ht="12.75" customHeight="1">
      <c r="A4" s="62" t="s">
        <v>309</v>
      </c>
      <c r="B4" s="62"/>
      <c r="C4" s="62"/>
      <c r="D4" s="62"/>
      <c r="E4" s="63"/>
      <c r="F4" s="63"/>
      <c r="G4" s="63"/>
      <c r="H4" s="66" t="s">
        <v>103</v>
      </c>
      <c r="I4" s="65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D237+D240</f>
        <v>873300</v>
      </c>
      <c r="E6" s="25">
        <f>E7+E14+E19+E32+E41+E211+E249+E266+E216+E234+E275+E198+E225+E237+E240</f>
        <v>26400435.07</v>
      </c>
      <c r="F6" s="26">
        <f>F237+F240</f>
        <v>0</v>
      </c>
      <c r="G6" s="25">
        <f>G7+G14+G19+G32+G41+G211+G216+G225+G234+G240+G249+G259+G266+G275+G198+G237</f>
        <v>781979.53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0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0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2232000</v>
      </c>
      <c r="F9" s="28"/>
      <c r="G9" s="23"/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/>
      <c r="F10" s="29"/>
      <c r="G10" s="23"/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0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0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/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2697400</v>
      </c>
      <c r="F19" s="30"/>
      <c r="G19" s="24">
        <f>G20+G27+G30</f>
        <v>0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738200</v>
      </c>
      <c r="F20" s="30"/>
      <c r="G20" s="24">
        <f>G23+G26</f>
        <v>0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738200</v>
      </c>
      <c r="F23" s="35"/>
      <c r="G23" s="34"/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1792400</v>
      </c>
      <c r="F27" s="36"/>
      <c r="G27" s="37">
        <f>G28+G29</f>
        <v>0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1792400</v>
      </c>
      <c r="F28" s="35"/>
      <c r="G28" s="34"/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166800</v>
      </c>
      <c r="F30" s="36"/>
      <c r="G30" s="37">
        <f>G31</f>
        <v>0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166800</v>
      </c>
      <c r="F31" s="35"/>
      <c r="G31" s="34"/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813000</v>
      </c>
      <c r="F32" s="39"/>
      <c r="G32" s="37">
        <f>G33+G35+G37+G39</f>
        <v>0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222900</v>
      </c>
      <c r="F33" s="36"/>
      <c r="G33" s="34">
        <f>G34</f>
        <v>0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222900</v>
      </c>
      <c r="F34" s="35"/>
      <c r="G34" s="34"/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539700</v>
      </c>
      <c r="F37" s="36"/>
      <c r="G37" s="34">
        <f>G38</f>
        <v>0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539700</v>
      </c>
      <c r="F38" s="35"/>
      <c r="G38" s="34"/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50400</v>
      </c>
      <c r="F39" s="36"/>
      <c r="G39" s="34">
        <f>G40</f>
        <v>0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50400</v>
      </c>
      <c r="F40" s="41"/>
      <c r="G40" s="40"/>
      <c r="H40" s="16"/>
      <c r="I40" s="16"/>
    </row>
    <row r="41" spans="1:9" ht="24" customHeight="1">
      <c r="A41" s="8">
        <v>200</v>
      </c>
      <c r="B41" s="14" t="s">
        <v>174</v>
      </c>
      <c r="C41" s="14" t="s">
        <v>283</v>
      </c>
      <c r="D41" s="38"/>
      <c r="E41" s="42">
        <f>E62+E84+E87+E105+E114+E118+E127+E132+E142+E151+E177+E167</f>
        <v>16299300</v>
      </c>
      <c r="F41" s="42"/>
      <c r="G41" s="42">
        <f>G62+G84+G87+G105+G114+G118+G127+G132+G142+G151+G177+G167</f>
        <v>459530.24999999994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197</v>
      </c>
      <c r="C49" s="9" t="s">
        <v>198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199</v>
      </c>
      <c r="C50" s="9" t="s">
        <v>200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201</v>
      </c>
      <c r="C51" s="9" t="s">
        <v>202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209</v>
      </c>
      <c r="C56" s="9" t="s">
        <v>215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210</v>
      </c>
      <c r="C57" s="9" t="s">
        <v>216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211</v>
      </c>
      <c r="C58" s="9" t="s">
        <v>217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212</v>
      </c>
      <c r="C59" s="9" t="s">
        <v>218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214</v>
      </c>
      <c r="C60" s="9" t="s">
        <v>219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213</v>
      </c>
      <c r="C61" s="9" t="s">
        <v>220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1244600</v>
      </c>
      <c r="F62" s="26"/>
      <c r="G62" s="26">
        <f>G64+G74</f>
        <v>44286.34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959600</v>
      </c>
      <c r="F64" s="45"/>
      <c r="G64" s="46">
        <f>G65+G66+G67+G68+G69+G70+G71+G72+G73</f>
        <v>19286.34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222800</v>
      </c>
      <c r="F65" s="41"/>
      <c r="G65" s="40">
        <v>19286.34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233000</v>
      </c>
      <c r="F68" s="41"/>
      <c r="G68" s="40"/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151800</v>
      </c>
      <c r="F69" s="41"/>
      <c r="G69" s="40"/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343000</v>
      </c>
      <c r="F70" s="41"/>
      <c r="G70" s="40"/>
      <c r="H70" s="16"/>
      <c r="I70" s="16"/>
    </row>
    <row r="71" spans="1:9" ht="12.75">
      <c r="A71" s="10">
        <v>200</v>
      </c>
      <c r="B71" s="9" t="s">
        <v>203</v>
      </c>
      <c r="C71" s="9" t="s">
        <v>198</v>
      </c>
      <c r="D71" s="33"/>
      <c r="E71" s="40">
        <v>9000</v>
      </c>
      <c r="F71" s="41"/>
      <c r="G71" s="40"/>
      <c r="H71" s="16"/>
      <c r="I71" s="16"/>
    </row>
    <row r="72" spans="1:9" ht="12.75">
      <c r="A72" s="10">
        <v>200</v>
      </c>
      <c r="B72" s="9" t="s">
        <v>204</v>
      </c>
      <c r="C72" s="9" t="s">
        <v>200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205</v>
      </c>
      <c r="C73" s="9" t="s">
        <v>202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285000</v>
      </c>
      <c r="F74" s="47"/>
      <c r="G74" s="23">
        <f>G75+G76</f>
        <v>25000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/>
      <c r="F75" s="48"/>
      <c r="G75" s="46"/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285000</v>
      </c>
      <c r="F76" s="43"/>
      <c r="G76" s="44">
        <f>G78+G79+G80+G81+G82+G83</f>
        <v>25000</v>
      </c>
      <c r="H76" s="16"/>
      <c r="I76" s="16"/>
    </row>
    <row r="77" spans="1:9" ht="12.75" hidden="1">
      <c r="A77" s="10">
        <v>200</v>
      </c>
      <c r="B77" s="9" t="s">
        <v>221</v>
      </c>
      <c r="C77" s="9" t="s">
        <v>215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222</v>
      </c>
      <c r="C78" s="9" t="s">
        <v>216</v>
      </c>
      <c r="D78" s="33"/>
      <c r="E78" s="40">
        <v>250000</v>
      </c>
      <c r="F78" s="41"/>
      <c r="G78" s="40">
        <v>25000</v>
      </c>
      <c r="H78" s="16"/>
      <c r="I78" s="16"/>
    </row>
    <row r="79" spans="1:9" ht="12.75">
      <c r="A79" s="10">
        <v>200</v>
      </c>
      <c r="B79" s="9" t="s">
        <v>223</v>
      </c>
      <c r="C79" s="9" t="s">
        <v>217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224</v>
      </c>
      <c r="C80" s="9" t="s">
        <v>218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225</v>
      </c>
      <c r="C81" s="9" t="s">
        <v>219</v>
      </c>
      <c r="D81" s="33"/>
      <c r="E81" s="40">
        <v>35000</v>
      </c>
      <c r="F81" s="41"/>
      <c r="G81" s="40"/>
      <c r="H81" s="16"/>
      <c r="I81" s="16"/>
    </row>
    <row r="82" spans="1:9" ht="26.25" customHeight="1">
      <c r="A82" s="10">
        <v>200</v>
      </c>
      <c r="B82" s="9" t="s">
        <v>226</v>
      </c>
      <c r="C82" s="9" t="s">
        <v>220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266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268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265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16600</v>
      </c>
      <c r="F87" s="27"/>
      <c r="G87" s="25">
        <f>G89+G96</f>
        <v>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/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9600</v>
      </c>
      <c r="F96" s="33"/>
      <c r="G96" s="50">
        <f>G97+G98</f>
        <v>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9600</v>
      </c>
      <c r="F98" s="33"/>
      <c r="G98" s="50"/>
      <c r="H98" s="16"/>
      <c r="I98" s="16"/>
    </row>
    <row r="99" spans="1:9" ht="12.75" hidden="1">
      <c r="A99" s="10">
        <v>200</v>
      </c>
      <c r="B99" s="9" t="s">
        <v>227</v>
      </c>
      <c r="C99" s="9" t="s">
        <v>215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228</v>
      </c>
      <c r="C100" s="9" t="s">
        <v>216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229</v>
      </c>
      <c r="C101" s="9" t="s">
        <v>217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230</v>
      </c>
      <c r="C102" s="9" t="s">
        <v>218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231</v>
      </c>
      <c r="C103" s="9" t="s">
        <v>219</v>
      </c>
      <c r="D103" s="33"/>
      <c r="E103" s="40">
        <v>9600</v>
      </c>
      <c r="F103" s="41"/>
      <c r="G103" s="40"/>
      <c r="H103" s="16"/>
      <c r="I103" s="16"/>
    </row>
    <row r="104" spans="1:9" ht="26.25" customHeight="1">
      <c r="A104" s="10">
        <v>200</v>
      </c>
      <c r="B104" s="9" t="s">
        <v>232</v>
      </c>
      <c r="C104" s="9" t="s">
        <v>220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285</v>
      </c>
      <c r="C105" s="22" t="s">
        <v>293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286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287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288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289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290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291</v>
      </c>
      <c r="C112" s="9" t="s">
        <v>216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292</v>
      </c>
      <c r="C113" s="9" t="s">
        <v>219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244</v>
      </c>
      <c r="C114" s="14" t="s">
        <v>248</v>
      </c>
      <c r="D114" s="33"/>
      <c r="E114" s="49">
        <f>E115</f>
        <v>54400</v>
      </c>
      <c r="F114" s="40"/>
      <c r="G114" s="49">
        <f>G115</f>
        <v>0</v>
      </c>
      <c r="H114" s="16"/>
      <c r="I114" s="16"/>
    </row>
    <row r="115" spans="1:9" ht="12.75">
      <c r="A115" s="10">
        <v>200</v>
      </c>
      <c r="B115" s="9" t="s">
        <v>245</v>
      </c>
      <c r="C115" s="9" t="s">
        <v>30</v>
      </c>
      <c r="D115" s="33"/>
      <c r="E115" s="40">
        <f>E116+E117</f>
        <v>54400</v>
      </c>
      <c r="F115" s="40"/>
      <c r="G115" s="40">
        <f>G116+G117</f>
        <v>0</v>
      </c>
      <c r="H115" s="16"/>
      <c r="I115" s="16"/>
    </row>
    <row r="116" spans="1:9" ht="12.75">
      <c r="A116" s="10">
        <v>200</v>
      </c>
      <c r="B116" s="9" t="s">
        <v>246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247</v>
      </c>
      <c r="C117" s="9" t="s">
        <v>97</v>
      </c>
      <c r="D117" s="33"/>
      <c r="E117" s="40">
        <v>54400</v>
      </c>
      <c r="F117" s="41"/>
      <c r="G117" s="40"/>
      <c r="H117" s="16"/>
      <c r="I117" s="16"/>
    </row>
    <row r="118" spans="1:9" s="4" customFormat="1" ht="21" customHeight="1">
      <c r="A118" s="8">
        <v>200</v>
      </c>
      <c r="B118" s="14" t="s">
        <v>269</v>
      </c>
      <c r="C118" s="13" t="s">
        <v>89</v>
      </c>
      <c r="D118" s="27"/>
      <c r="E118" s="25">
        <f>E120+E124</f>
        <v>8892300</v>
      </c>
      <c r="F118" s="27"/>
      <c r="G118" s="25">
        <f>G120+G124</f>
        <v>295954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8892300</v>
      </c>
      <c r="F120" s="33"/>
      <c r="G120" s="50">
        <f>G121+G122+G123</f>
        <v>295954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8892300</v>
      </c>
      <c r="F122" s="41"/>
      <c r="G122" s="40">
        <v>295954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/>
      <c r="F123" s="41"/>
      <c r="G123" s="40"/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270</v>
      </c>
      <c r="C126" s="9" t="s">
        <v>217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0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0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/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2720000</v>
      </c>
      <c r="F142" s="31"/>
      <c r="G142" s="25">
        <f>G144+G147</f>
        <v>80940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2644000</v>
      </c>
      <c r="F144" s="51"/>
      <c r="G144" s="50">
        <f>G145+G146</f>
        <v>5000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2644000</v>
      </c>
      <c r="F145" s="40"/>
      <c r="G145" s="40">
        <v>5000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/>
      <c r="F146" s="40"/>
      <c r="G146" s="40"/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76000</v>
      </c>
      <c r="F147" s="51"/>
      <c r="G147" s="50">
        <f>G148+G149</f>
        <v>75940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/>
      <c r="F148" s="41"/>
      <c r="G148" s="40"/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76000</v>
      </c>
      <c r="F149" s="41"/>
      <c r="G149" s="40">
        <f>G150</f>
        <v>75940</v>
      </c>
      <c r="H149" s="16"/>
      <c r="I149" s="16"/>
    </row>
    <row r="150" spans="1:9" ht="19.5" customHeight="1">
      <c r="A150" s="10">
        <v>200</v>
      </c>
      <c r="B150" s="9" t="s">
        <v>255</v>
      </c>
      <c r="C150" s="9" t="s">
        <v>219</v>
      </c>
      <c r="D150" s="33"/>
      <c r="E150" s="40">
        <v>76000</v>
      </c>
      <c r="F150" s="41"/>
      <c r="G150" s="40">
        <v>75940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2293900</v>
      </c>
      <c r="F151" s="27"/>
      <c r="G151" s="25">
        <f>G153+G160</f>
        <v>25000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2293900</v>
      </c>
      <c r="F153" s="50"/>
      <c r="G153" s="50">
        <f>G154+G155+G156+G157+G158</f>
        <v>25000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1991320</v>
      </c>
      <c r="F156" s="41"/>
      <c r="G156" s="40"/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302580</v>
      </c>
      <c r="F157" s="41"/>
      <c r="G157" s="40">
        <v>25000</v>
      </c>
      <c r="H157" s="16"/>
      <c r="I157" s="16"/>
    </row>
    <row r="158" spans="1:9" ht="14.25" customHeight="1">
      <c r="A158" s="10">
        <v>200</v>
      </c>
      <c r="B158" s="9" t="s">
        <v>254</v>
      </c>
      <c r="C158" s="9" t="s">
        <v>198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0</v>
      </c>
      <c r="F160" s="33"/>
      <c r="G160" s="50">
        <f>G161+G162</f>
        <v>0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/>
      <c r="F161" s="41"/>
      <c r="G161" s="40"/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0</v>
      </c>
      <c r="F162" s="52"/>
      <c r="G162" s="53">
        <f>G163+G165+G166</f>
        <v>0</v>
      </c>
      <c r="H162" s="16"/>
      <c r="I162" s="16"/>
    </row>
    <row r="163" spans="1:9" s="4" customFormat="1" ht="26.25" customHeight="1">
      <c r="A163" s="10">
        <v>200</v>
      </c>
      <c r="B163" s="11" t="s">
        <v>249</v>
      </c>
      <c r="C163" s="9" t="s">
        <v>216</v>
      </c>
      <c r="D163" s="27"/>
      <c r="E163" s="45"/>
      <c r="F163" s="43"/>
      <c r="G163" s="45"/>
      <c r="H163" s="15"/>
      <c r="I163" s="15"/>
    </row>
    <row r="164" spans="1:9" ht="12.75" hidden="1">
      <c r="A164" s="10">
        <v>200</v>
      </c>
      <c r="B164" s="9" t="s">
        <v>11</v>
      </c>
      <c r="C164" s="9" t="s">
        <v>217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250</v>
      </c>
      <c r="C165" s="9" t="s">
        <v>217</v>
      </c>
      <c r="D165" s="33"/>
      <c r="E165" s="34"/>
      <c r="F165" s="36"/>
      <c r="G165" s="34"/>
      <c r="H165" s="16"/>
      <c r="I165" s="16"/>
    </row>
    <row r="166" spans="1:9" ht="19.5" customHeight="1">
      <c r="A166" s="10">
        <v>200</v>
      </c>
      <c r="B166" s="9" t="s">
        <v>251</v>
      </c>
      <c r="C166" s="9" t="s">
        <v>219</v>
      </c>
      <c r="D166" s="33"/>
      <c r="E166" s="34"/>
      <c r="F166" s="35"/>
      <c r="G166" s="34"/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275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294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295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296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298</v>
      </c>
      <c r="C174" s="9" t="s">
        <v>217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297</v>
      </c>
      <c r="C175" s="9" t="s">
        <v>219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1077500</v>
      </c>
      <c r="F177" s="27"/>
      <c r="G177" s="25">
        <f>G179+G189</f>
        <v>13349.91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1067500</v>
      </c>
      <c r="F179" s="33"/>
      <c r="G179" s="50">
        <f>G180+G181+G182+G183+G184+G185+G186+G187</f>
        <v>13349.91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51100</v>
      </c>
      <c r="F180" s="41"/>
      <c r="G180" s="40">
        <v>2500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312700</v>
      </c>
      <c r="F182" s="41"/>
      <c r="G182" s="40">
        <v>49.91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496000</v>
      </c>
      <c r="F183" s="41"/>
      <c r="G183" s="40">
        <v>2800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207700</v>
      </c>
      <c r="F184" s="41"/>
      <c r="G184" s="40">
        <v>8000</v>
      </c>
      <c r="H184" s="16"/>
      <c r="I184" s="16"/>
    </row>
    <row r="185" spans="1:9" ht="15.75" customHeight="1">
      <c r="A185" s="10">
        <v>200</v>
      </c>
      <c r="B185" s="9" t="s">
        <v>206</v>
      </c>
      <c r="C185" s="9" t="s">
        <v>198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207</v>
      </c>
      <c r="C186" s="9" t="s">
        <v>200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208</v>
      </c>
      <c r="C187" s="9" t="s">
        <v>202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10000</v>
      </c>
      <c r="F189" s="33"/>
      <c r="G189" s="50">
        <f>G190+G191</f>
        <v>0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/>
      <c r="F190" s="41"/>
      <c r="G190" s="40"/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10000</v>
      </c>
      <c r="F191" s="33"/>
      <c r="G191" s="50">
        <f>G193+G194+G195+G196+G197</f>
        <v>0</v>
      </c>
      <c r="H191" s="16"/>
      <c r="I191" s="16"/>
    </row>
    <row r="192" spans="1:9" ht="12.75" hidden="1">
      <c r="A192" s="10">
        <v>200</v>
      </c>
      <c r="B192" s="9" t="s">
        <v>233</v>
      </c>
      <c r="C192" s="9" t="s">
        <v>215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234</v>
      </c>
      <c r="C193" s="9" t="s">
        <v>216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235</v>
      </c>
      <c r="C194" s="9" t="s">
        <v>217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236</v>
      </c>
      <c r="C195" s="9" t="s">
        <v>218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237</v>
      </c>
      <c r="C196" s="9" t="s">
        <v>219</v>
      </c>
      <c r="D196" s="33"/>
      <c r="E196" s="40">
        <v>10000</v>
      </c>
      <c r="F196" s="41"/>
      <c r="G196" s="40"/>
      <c r="H196" s="16"/>
      <c r="I196" s="16"/>
    </row>
    <row r="197" spans="1:9" ht="24" customHeight="1">
      <c r="A197" s="10">
        <v>200</v>
      </c>
      <c r="B197" s="9" t="s">
        <v>238</v>
      </c>
      <c r="C197" s="9" t="s">
        <v>220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271</v>
      </c>
      <c r="C198" s="22" t="s">
        <v>272</v>
      </c>
      <c r="D198" s="33"/>
      <c r="E198" s="49">
        <f>E199+E202+E205+E208</f>
        <v>2221235.07</v>
      </c>
      <c r="F198" s="49"/>
      <c r="G198" s="49">
        <f>G199+G202+G205+G208</f>
        <v>322322.28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35600</v>
      </c>
      <c r="F199" s="49"/>
      <c r="G199" s="49">
        <f>G200</f>
        <v>0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35600</v>
      </c>
      <c r="F200" s="40"/>
      <c r="G200" s="40">
        <f>G201</f>
        <v>0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35600</v>
      </c>
      <c r="F201" s="40"/>
      <c r="G201" s="40"/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273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947935.07</v>
      </c>
      <c r="F205" s="49"/>
      <c r="G205" s="49">
        <f>G206</f>
        <v>167228.66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947935.07</v>
      </c>
      <c r="F206" s="40"/>
      <c r="G206" s="40">
        <f>G207</f>
        <v>167228.66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947935.07</v>
      </c>
      <c r="F207" s="40"/>
      <c r="G207" s="40">
        <v>167228.66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1237700</v>
      </c>
      <c r="F208" s="49"/>
      <c r="G208" s="49">
        <f>G209</f>
        <v>155093.62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1237700</v>
      </c>
      <c r="F209" s="40"/>
      <c r="G209" s="40">
        <f>G210</f>
        <v>155093.62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1237700</v>
      </c>
      <c r="F210" s="40"/>
      <c r="G210" s="40">
        <v>155093.62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239</v>
      </c>
      <c r="D211" s="38"/>
      <c r="E211" s="49">
        <f>E212</f>
        <v>566500</v>
      </c>
      <c r="F211" s="38"/>
      <c r="G211" s="49">
        <f>G212</f>
        <v>0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566500</v>
      </c>
      <c r="F212" s="43"/>
      <c r="G212" s="46">
        <f>G214</f>
        <v>0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566500</v>
      </c>
      <c r="F214" s="33"/>
      <c r="G214" s="40">
        <f>G215</f>
        <v>0</v>
      </c>
      <c r="H214" s="16"/>
      <c r="I214" s="16"/>
    </row>
    <row r="215" spans="1:9" ht="27.75" customHeight="1">
      <c r="A215" s="10">
        <v>200</v>
      </c>
      <c r="B215" s="9" t="s">
        <v>264</v>
      </c>
      <c r="C215" s="9" t="s">
        <v>20</v>
      </c>
      <c r="D215" s="33"/>
      <c r="E215" s="40">
        <v>566500</v>
      </c>
      <c r="F215" s="41"/>
      <c r="G215" s="40"/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240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300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301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302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241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275</v>
      </c>
      <c r="C230" s="11" t="s">
        <v>30</v>
      </c>
      <c r="D230" s="33"/>
      <c r="E230" s="34">
        <f>E231</f>
        <v>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274</v>
      </c>
      <c r="C231" s="9" t="s">
        <v>200</v>
      </c>
      <c r="D231" s="33"/>
      <c r="E231" s="34"/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258</v>
      </c>
      <c r="C234" s="14" t="s">
        <v>259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260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261</v>
      </c>
      <c r="C236" s="9" t="s">
        <v>262</v>
      </c>
      <c r="D236" s="33"/>
      <c r="E236" s="41"/>
      <c r="F236" s="41"/>
      <c r="G236" s="41"/>
      <c r="H236" s="16"/>
      <c r="I236" s="16"/>
    </row>
    <row r="237" spans="1:9" ht="12.75">
      <c r="A237" s="12">
        <v>200</v>
      </c>
      <c r="B237" s="14" t="s">
        <v>258</v>
      </c>
      <c r="C237" s="14" t="s">
        <v>259</v>
      </c>
      <c r="D237" s="38">
        <f aca="true" t="shared" si="2" ref="D237:G238">D238</f>
        <v>873000</v>
      </c>
      <c r="E237" s="56">
        <f t="shared" si="2"/>
        <v>873000</v>
      </c>
      <c r="F237" s="56">
        <f t="shared" si="2"/>
        <v>0</v>
      </c>
      <c r="G237" s="56">
        <f t="shared" si="2"/>
        <v>0</v>
      </c>
      <c r="H237" s="19"/>
      <c r="I237" s="19"/>
    </row>
    <row r="238" spans="1:9" ht="24" customHeight="1">
      <c r="A238" s="10">
        <v>200</v>
      </c>
      <c r="B238" s="9" t="s">
        <v>266</v>
      </c>
      <c r="C238" s="9" t="s">
        <v>113</v>
      </c>
      <c r="D238" s="33">
        <f t="shared" si="2"/>
        <v>873000</v>
      </c>
      <c r="E238" s="41">
        <f t="shared" si="2"/>
        <v>873000</v>
      </c>
      <c r="F238" s="41">
        <f t="shared" si="2"/>
        <v>0</v>
      </c>
      <c r="G238" s="41">
        <f t="shared" si="2"/>
        <v>0</v>
      </c>
      <c r="H238" s="19"/>
      <c r="I238" s="19"/>
    </row>
    <row r="239" spans="1:9" ht="26.25" customHeight="1">
      <c r="A239" s="10">
        <v>200</v>
      </c>
      <c r="B239" s="9" t="s">
        <v>310</v>
      </c>
      <c r="C239" s="9" t="s">
        <v>262</v>
      </c>
      <c r="D239" s="33">
        <v>873000</v>
      </c>
      <c r="E239" s="41">
        <v>873000</v>
      </c>
      <c r="F239" s="41"/>
      <c r="G239" s="41"/>
      <c r="H239" s="19"/>
      <c r="I239" s="19"/>
    </row>
    <row r="240" spans="1:9" ht="19.5" customHeight="1">
      <c r="A240" s="8">
        <v>200</v>
      </c>
      <c r="B240" s="14" t="s">
        <v>183</v>
      </c>
      <c r="C240" s="14" t="s">
        <v>184</v>
      </c>
      <c r="D240" s="37">
        <f>D241</f>
        <v>300</v>
      </c>
      <c r="E240" s="49">
        <f>E241</f>
        <v>300</v>
      </c>
      <c r="F240" s="49">
        <f>F241</f>
        <v>0</v>
      </c>
      <c r="G240" s="49">
        <f>G241</f>
        <v>0</v>
      </c>
      <c r="H240" s="16"/>
      <c r="I240" s="16"/>
    </row>
    <row r="241" spans="1:9" s="4" customFormat="1" ht="26.25" customHeight="1">
      <c r="A241" s="10">
        <v>200</v>
      </c>
      <c r="B241" s="11" t="s">
        <v>67</v>
      </c>
      <c r="C241" s="11" t="s">
        <v>92</v>
      </c>
      <c r="D241" s="23">
        <f>D243</f>
        <v>300</v>
      </c>
      <c r="E241" s="46">
        <f>E243</f>
        <v>300</v>
      </c>
      <c r="F241" s="46">
        <f>F243</f>
        <v>0</v>
      </c>
      <c r="G241" s="46">
        <f>G243</f>
        <v>0</v>
      </c>
      <c r="H241" s="15"/>
      <c r="I241" s="15"/>
    </row>
    <row r="242" spans="1:9" ht="12.75" hidden="1">
      <c r="A242" s="10">
        <v>200</v>
      </c>
      <c r="B242" s="9" t="s">
        <v>6</v>
      </c>
      <c r="C242" s="9" t="s">
        <v>9</v>
      </c>
      <c r="D242" s="34"/>
      <c r="E242" s="40"/>
      <c r="F242" s="40"/>
      <c r="G242" s="40"/>
      <c r="H242" s="16"/>
      <c r="I242" s="16"/>
    </row>
    <row r="243" spans="1:9" ht="23.25">
      <c r="A243" s="10">
        <v>200</v>
      </c>
      <c r="B243" s="9" t="s">
        <v>125</v>
      </c>
      <c r="C243" s="9" t="s">
        <v>52</v>
      </c>
      <c r="D243" s="34">
        <v>300</v>
      </c>
      <c r="E243" s="40">
        <v>300</v>
      </c>
      <c r="F243" s="40"/>
      <c r="G243" s="40"/>
      <c r="H243" s="16"/>
      <c r="I243" s="16"/>
    </row>
    <row r="244" spans="1:9" ht="16.5" customHeight="1">
      <c r="A244" s="10">
        <v>200</v>
      </c>
      <c r="B244" s="9" t="s">
        <v>37</v>
      </c>
      <c r="C244" s="9" t="s">
        <v>134</v>
      </c>
      <c r="D244" s="36"/>
      <c r="E244" s="41"/>
      <c r="F244" s="41"/>
      <c r="G244" s="41"/>
      <c r="H244" s="16"/>
      <c r="I244" s="16"/>
    </row>
    <row r="245" spans="1:9" ht="62.25" customHeight="1" hidden="1">
      <c r="A245" s="8">
        <v>200</v>
      </c>
      <c r="B245" s="14" t="s">
        <v>185</v>
      </c>
      <c r="C245" s="14" t="s">
        <v>186</v>
      </c>
      <c r="D245" s="38">
        <f aca="true" t="shared" si="3" ref="D245:G247">D246</f>
        <v>0</v>
      </c>
      <c r="E245" s="38">
        <f t="shared" si="3"/>
        <v>0</v>
      </c>
      <c r="F245" s="38">
        <f t="shared" si="3"/>
        <v>0</v>
      </c>
      <c r="G245" s="38">
        <f t="shared" si="3"/>
        <v>0</v>
      </c>
      <c r="H245" s="16"/>
      <c r="I245" s="16"/>
    </row>
    <row r="246" spans="1:9" ht="12.75" hidden="1">
      <c r="A246" s="10">
        <v>200</v>
      </c>
      <c r="B246" s="11" t="s">
        <v>87</v>
      </c>
      <c r="C246" s="11" t="s">
        <v>114</v>
      </c>
      <c r="D246" s="33">
        <f t="shared" si="3"/>
        <v>0</v>
      </c>
      <c r="E246" s="33">
        <f t="shared" si="3"/>
        <v>0</v>
      </c>
      <c r="F246" s="33">
        <f t="shared" si="3"/>
        <v>0</v>
      </c>
      <c r="G246" s="33">
        <f t="shared" si="3"/>
        <v>0</v>
      </c>
      <c r="H246" s="16"/>
      <c r="I246" s="16"/>
    </row>
    <row r="247" spans="1:9" ht="12.75" hidden="1">
      <c r="A247" s="10">
        <v>200</v>
      </c>
      <c r="B247" s="9" t="s">
        <v>122</v>
      </c>
      <c r="C247" s="9" t="s">
        <v>14</v>
      </c>
      <c r="D247" s="33">
        <f t="shared" si="3"/>
        <v>0</v>
      </c>
      <c r="E247" s="33">
        <f t="shared" si="3"/>
        <v>0</v>
      </c>
      <c r="F247" s="33">
        <f t="shared" si="3"/>
        <v>0</v>
      </c>
      <c r="G247" s="33">
        <f t="shared" si="3"/>
        <v>0</v>
      </c>
      <c r="H247" s="16"/>
      <c r="I247" s="16"/>
    </row>
    <row r="248" spans="1:9" ht="23.25" hidden="1">
      <c r="A248" s="10">
        <v>200</v>
      </c>
      <c r="B248" s="9" t="s">
        <v>49</v>
      </c>
      <c r="C248" s="9" t="s">
        <v>98</v>
      </c>
      <c r="D248" s="33"/>
      <c r="E248" s="41"/>
      <c r="F248" s="41"/>
      <c r="G248" s="41"/>
      <c r="H248" s="16"/>
      <c r="I248" s="16"/>
    </row>
    <row r="249" spans="1:9" ht="26.25" customHeight="1">
      <c r="A249" s="8">
        <v>200</v>
      </c>
      <c r="B249" s="14" t="s">
        <v>187</v>
      </c>
      <c r="C249" s="14" t="s">
        <v>188</v>
      </c>
      <c r="D249" s="38"/>
      <c r="E249" s="42">
        <f>E250+E256+E253</f>
        <v>22700</v>
      </c>
      <c r="F249" s="38"/>
      <c r="G249" s="42">
        <f>G250+G256</f>
        <v>0</v>
      </c>
      <c r="H249" s="16"/>
      <c r="I249" s="16"/>
    </row>
    <row r="250" spans="1:9" ht="48" customHeight="1">
      <c r="A250" s="12">
        <v>200</v>
      </c>
      <c r="B250" s="14" t="s">
        <v>25</v>
      </c>
      <c r="C250" s="14" t="s">
        <v>31</v>
      </c>
      <c r="D250" s="38"/>
      <c r="E250" s="49">
        <f>E251</f>
        <v>22700</v>
      </c>
      <c r="F250" s="38"/>
      <c r="G250" s="49">
        <f>G251</f>
        <v>0</v>
      </c>
      <c r="H250" s="16"/>
      <c r="I250" s="16"/>
    </row>
    <row r="251" spans="1:9" ht="17.25" customHeight="1">
      <c r="A251" s="10">
        <v>200</v>
      </c>
      <c r="B251" s="9" t="s">
        <v>7</v>
      </c>
      <c r="C251" s="9" t="s">
        <v>139</v>
      </c>
      <c r="D251" s="33"/>
      <c r="E251" s="40">
        <f>E252</f>
        <v>22700</v>
      </c>
      <c r="F251" s="33"/>
      <c r="G251" s="40">
        <f>G252</f>
        <v>0</v>
      </c>
      <c r="H251" s="19"/>
      <c r="I251" s="19"/>
    </row>
    <row r="252" spans="1:9" ht="15" customHeight="1">
      <c r="A252" s="10">
        <v>200</v>
      </c>
      <c r="B252" s="9" t="s">
        <v>253</v>
      </c>
      <c r="C252" s="9" t="s">
        <v>276</v>
      </c>
      <c r="D252" s="33"/>
      <c r="E252" s="40">
        <v>22700</v>
      </c>
      <c r="F252" s="41"/>
      <c r="G252" s="40"/>
      <c r="H252" s="16"/>
      <c r="I252" s="16"/>
    </row>
    <row r="253" spans="1:9" ht="0.75" customHeight="1">
      <c r="A253" s="10">
        <v>200</v>
      </c>
      <c r="B253" s="14" t="s">
        <v>87</v>
      </c>
      <c r="C253" s="13" t="s">
        <v>114</v>
      </c>
      <c r="D253" s="33"/>
      <c r="E253" s="40">
        <f>E254</f>
        <v>0</v>
      </c>
      <c r="F253" s="41"/>
      <c r="G253" s="40"/>
      <c r="H253" s="19"/>
      <c r="I253" s="19"/>
    </row>
    <row r="254" spans="1:9" ht="15" customHeight="1" hidden="1">
      <c r="A254" s="10">
        <v>200</v>
      </c>
      <c r="B254" s="11" t="s">
        <v>304</v>
      </c>
      <c r="C254" s="9" t="s">
        <v>139</v>
      </c>
      <c r="D254" s="33"/>
      <c r="E254" s="40">
        <f>E255</f>
        <v>0</v>
      </c>
      <c r="F254" s="41"/>
      <c r="G254" s="40"/>
      <c r="H254" s="19"/>
      <c r="I254" s="19"/>
    </row>
    <row r="255" spans="1:9" ht="15" customHeight="1" hidden="1">
      <c r="A255" s="10"/>
      <c r="B255" s="11" t="s">
        <v>303</v>
      </c>
      <c r="C255" s="9" t="s">
        <v>276</v>
      </c>
      <c r="D255" s="33"/>
      <c r="E255" s="40"/>
      <c r="F255" s="41"/>
      <c r="G255" s="40"/>
      <c r="H255" s="19"/>
      <c r="I255" s="19"/>
    </row>
    <row r="256" spans="1:9" ht="16.5" customHeight="1">
      <c r="A256" s="12">
        <v>200</v>
      </c>
      <c r="B256" s="14" t="s">
        <v>138</v>
      </c>
      <c r="C256" s="14" t="s">
        <v>136</v>
      </c>
      <c r="D256" s="38"/>
      <c r="E256" s="49">
        <f>E257</f>
        <v>0</v>
      </c>
      <c r="F256" s="55"/>
      <c r="G256" s="49">
        <f>G257</f>
        <v>0</v>
      </c>
      <c r="H256" s="16"/>
      <c r="I256" s="16"/>
    </row>
    <row r="257" spans="1:9" ht="15.75" customHeight="1">
      <c r="A257" s="10">
        <v>200</v>
      </c>
      <c r="B257" s="9" t="s">
        <v>123</v>
      </c>
      <c r="C257" s="9" t="s">
        <v>139</v>
      </c>
      <c r="D257" s="33"/>
      <c r="E257" s="40">
        <f>E258</f>
        <v>0</v>
      </c>
      <c r="F257" s="40"/>
      <c r="G257" s="40">
        <f>G258</f>
        <v>0</v>
      </c>
      <c r="H257" s="16"/>
      <c r="I257" s="16"/>
    </row>
    <row r="258" spans="1:9" ht="15.75" customHeight="1">
      <c r="A258" s="10">
        <v>200</v>
      </c>
      <c r="B258" s="9" t="s">
        <v>277</v>
      </c>
      <c r="C258" s="9" t="s">
        <v>276</v>
      </c>
      <c r="D258" s="33"/>
      <c r="E258" s="40"/>
      <c r="F258" s="41"/>
      <c r="G258" s="41"/>
      <c r="H258" s="19"/>
      <c r="I258" s="19"/>
    </row>
    <row r="259" spans="1:9" ht="15.75" customHeight="1">
      <c r="A259" s="8">
        <v>200</v>
      </c>
      <c r="B259" s="14" t="s">
        <v>189</v>
      </c>
      <c r="C259" s="14" t="s">
        <v>190</v>
      </c>
      <c r="D259" s="38"/>
      <c r="E259" s="42">
        <f>E260+E263</f>
        <v>0</v>
      </c>
      <c r="F259" s="55"/>
      <c r="G259" s="42">
        <f>G260+G263</f>
        <v>0</v>
      </c>
      <c r="H259" s="16"/>
      <c r="I259" s="16"/>
    </row>
    <row r="260" spans="1:9" ht="48.75" customHeight="1">
      <c r="A260" s="12">
        <v>200</v>
      </c>
      <c r="B260" s="14" t="s">
        <v>25</v>
      </c>
      <c r="C260" s="14" t="s">
        <v>31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4.25" customHeight="1">
      <c r="A261" s="10">
        <v>200</v>
      </c>
      <c r="B261" s="9" t="s">
        <v>7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253</v>
      </c>
      <c r="C262" s="9" t="s">
        <v>276</v>
      </c>
      <c r="D262" s="33"/>
      <c r="E262" s="40"/>
      <c r="F262" s="40"/>
      <c r="G262" s="40"/>
      <c r="H262" s="19"/>
      <c r="I262" s="19"/>
    </row>
    <row r="263" spans="1:9" ht="12.75">
      <c r="A263" s="12">
        <v>200</v>
      </c>
      <c r="B263" s="14" t="s">
        <v>138</v>
      </c>
      <c r="C263" s="14" t="s">
        <v>136</v>
      </c>
      <c r="D263" s="38"/>
      <c r="E263" s="49">
        <f>E264</f>
        <v>0</v>
      </c>
      <c r="F263" s="55"/>
      <c r="G263" s="49">
        <f>G264</f>
        <v>0</v>
      </c>
      <c r="H263" s="16"/>
      <c r="I263" s="16"/>
    </row>
    <row r="264" spans="1:9" ht="12.75">
      <c r="A264" s="10">
        <v>200</v>
      </c>
      <c r="B264" s="9" t="s">
        <v>123</v>
      </c>
      <c r="C264" s="9" t="s">
        <v>139</v>
      </c>
      <c r="D264" s="33"/>
      <c r="E264" s="40">
        <f>E265</f>
        <v>0</v>
      </c>
      <c r="F264" s="40"/>
      <c r="G264" s="40">
        <f>G265</f>
        <v>0</v>
      </c>
      <c r="H264" s="16"/>
      <c r="I264" s="16"/>
    </row>
    <row r="265" spans="1:9" ht="12.75">
      <c r="A265" s="10">
        <v>200</v>
      </c>
      <c r="B265" s="9" t="s">
        <v>277</v>
      </c>
      <c r="C265" s="9" t="s">
        <v>276</v>
      </c>
      <c r="D265" s="33"/>
      <c r="E265" s="40"/>
      <c r="F265" s="40"/>
      <c r="G265" s="40"/>
      <c r="H265" s="19"/>
      <c r="I265" s="19"/>
    </row>
    <row r="266" spans="1:9" ht="15.75" customHeight="1">
      <c r="A266" s="8">
        <v>200</v>
      </c>
      <c r="B266" s="14" t="s">
        <v>191</v>
      </c>
      <c r="C266" s="14" t="s">
        <v>192</v>
      </c>
      <c r="D266" s="38"/>
      <c r="E266" s="42">
        <f>E267+E271</f>
        <v>1000</v>
      </c>
      <c r="F266" s="55"/>
      <c r="G266" s="42">
        <f>G267+G271</f>
        <v>127</v>
      </c>
      <c r="H266" s="16"/>
      <c r="I266" s="16"/>
    </row>
    <row r="267" spans="1:9" ht="48" customHeight="1">
      <c r="A267" s="12">
        <v>200</v>
      </c>
      <c r="B267" s="14" t="s">
        <v>25</v>
      </c>
      <c r="C267" s="14" t="s">
        <v>31</v>
      </c>
      <c r="D267" s="38"/>
      <c r="E267" s="49">
        <f>E268</f>
        <v>1000</v>
      </c>
      <c r="F267" s="55"/>
      <c r="G267" s="49">
        <f>G268</f>
        <v>127</v>
      </c>
      <c r="H267" s="16"/>
      <c r="I267" s="16"/>
    </row>
    <row r="268" spans="1:9" ht="15.75" customHeight="1">
      <c r="A268" s="10">
        <v>200</v>
      </c>
      <c r="B268" s="9" t="s">
        <v>7</v>
      </c>
      <c r="C268" s="9" t="s">
        <v>139</v>
      </c>
      <c r="D268" s="33"/>
      <c r="E268" s="40">
        <f>E269+E270</f>
        <v>1000</v>
      </c>
      <c r="F268" s="51"/>
      <c r="G268" s="40">
        <f>G269+G270</f>
        <v>127</v>
      </c>
      <c r="H268" s="19"/>
      <c r="I268" s="19"/>
    </row>
    <row r="269" spans="1:9" ht="24.75" customHeight="1">
      <c r="A269" s="10">
        <v>200</v>
      </c>
      <c r="B269" s="9" t="s">
        <v>252</v>
      </c>
      <c r="C269" s="9" t="s">
        <v>278</v>
      </c>
      <c r="D269" s="33"/>
      <c r="E269" s="40">
        <v>1000</v>
      </c>
      <c r="F269" s="40"/>
      <c r="G269" s="40">
        <v>127</v>
      </c>
      <c r="H269" s="16"/>
      <c r="I269" s="16"/>
    </row>
    <row r="270" spans="1:9" ht="24.75" customHeight="1">
      <c r="A270" s="10"/>
      <c r="B270" s="9" t="s">
        <v>308</v>
      </c>
      <c r="C270" s="9" t="s">
        <v>281</v>
      </c>
      <c r="D270" s="33"/>
      <c r="E270" s="40"/>
      <c r="F270" s="40"/>
      <c r="G270" s="40"/>
      <c r="H270" s="19"/>
      <c r="I270" s="19"/>
    </row>
    <row r="271" spans="1:9" ht="14.25" customHeight="1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3.5" customHeight="1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27" customHeight="1">
      <c r="A273" s="10"/>
      <c r="B273" s="9" t="s">
        <v>279</v>
      </c>
      <c r="C273" s="9" t="s">
        <v>278</v>
      </c>
      <c r="D273" s="33"/>
      <c r="E273" s="40"/>
      <c r="F273" s="41"/>
      <c r="G273" s="40"/>
      <c r="H273" s="19"/>
      <c r="I273" s="19"/>
    </row>
    <row r="274" spans="1:9" ht="18" customHeight="1">
      <c r="A274" s="10"/>
      <c r="B274" s="14" t="s">
        <v>267</v>
      </c>
      <c r="C274" s="14" t="s">
        <v>282</v>
      </c>
      <c r="D274" s="33"/>
      <c r="E274" s="49">
        <f>E275</f>
        <v>0</v>
      </c>
      <c r="F274" s="49"/>
      <c r="G274" s="49">
        <f>G275</f>
        <v>0</v>
      </c>
      <c r="H274" s="19"/>
      <c r="I274" s="19"/>
    </row>
    <row r="275" spans="1:9" s="4" customFormat="1" ht="28.5" customHeight="1">
      <c r="A275" s="10">
        <v>200</v>
      </c>
      <c r="B275" s="13" t="s">
        <v>257</v>
      </c>
      <c r="C275" s="13" t="s">
        <v>256</v>
      </c>
      <c r="D275" s="33"/>
      <c r="E275" s="49">
        <f>E276</f>
        <v>0</v>
      </c>
      <c r="F275" s="41"/>
      <c r="G275" s="49">
        <f>G276</f>
        <v>0</v>
      </c>
      <c r="H275" s="15"/>
      <c r="I275" s="15"/>
    </row>
    <row r="276" spans="1:9" ht="15" customHeight="1">
      <c r="A276" s="10">
        <v>200</v>
      </c>
      <c r="B276" s="9" t="s">
        <v>280</v>
      </c>
      <c r="C276" s="9" t="s">
        <v>139</v>
      </c>
      <c r="D276" s="33"/>
      <c r="E276" s="40">
        <f>E277</f>
        <v>0</v>
      </c>
      <c r="F276" s="41"/>
      <c r="G276" s="40">
        <f>G277</f>
        <v>0</v>
      </c>
      <c r="H276" s="19"/>
      <c r="I276" s="19"/>
    </row>
    <row r="277" spans="1:9" ht="18" customHeight="1">
      <c r="A277" s="10">
        <v>200</v>
      </c>
      <c r="B277" s="9" t="s">
        <v>263</v>
      </c>
      <c r="C277" s="9" t="s">
        <v>281</v>
      </c>
      <c r="D277" s="33"/>
      <c r="E277" s="40"/>
      <c r="F277" s="41"/>
      <c r="G277" s="41"/>
      <c r="H277" s="7"/>
      <c r="I277" s="7"/>
    </row>
    <row r="278" spans="1:7" ht="27" customHeight="1">
      <c r="A278" s="8"/>
      <c r="B278" s="13" t="s">
        <v>116</v>
      </c>
      <c r="C278" s="13" t="s">
        <v>299</v>
      </c>
      <c r="D278" s="24">
        <v>13920335.07</v>
      </c>
      <c r="E278" s="32"/>
      <c r="F278" s="32">
        <v>295954</v>
      </c>
      <c r="G278" s="32">
        <v>76468.83</v>
      </c>
    </row>
    <row r="279" spans="2:7" ht="12.75">
      <c r="B279" s="16"/>
      <c r="C279" s="16"/>
      <c r="D279" s="16"/>
      <c r="E279" s="18" t="s">
        <v>103</v>
      </c>
      <c r="F279" s="18"/>
      <c r="G279" s="19"/>
    </row>
    <row r="280" spans="2:7" ht="39" customHeight="1">
      <c r="B280" s="58" t="s">
        <v>305</v>
      </c>
      <c r="C280" s="58"/>
      <c r="E280" s="7"/>
      <c r="F280" s="7"/>
      <c r="G280" s="7"/>
    </row>
    <row r="281" spans="2:6" ht="12.75">
      <c r="B281" s="58"/>
      <c r="C281" s="58"/>
      <c r="E281" s="20"/>
      <c r="F281" s="20"/>
    </row>
    <row r="282" spans="2:6" ht="43.5" customHeight="1">
      <c r="B282" t="s">
        <v>159</v>
      </c>
      <c r="C282" s="57"/>
      <c r="D282" s="57"/>
      <c r="E282" s="21"/>
      <c r="F282" s="21"/>
    </row>
  </sheetData>
  <sheetProtection/>
  <mergeCells count="9">
    <mergeCell ref="C282:D282"/>
    <mergeCell ref="B280:C281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2022-01-31T13:06:17Z</cp:lastPrinted>
  <dcterms:created xsi:type="dcterms:W3CDTF">2014-08-26T07:56:34Z</dcterms:created>
  <dcterms:modified xsi:type="dcterms:W3CDTF">2022-01-31T13:19:33Z</dcterms:modified>
  <cp:category/>
  <cp:version/>
  <cp:contentType/>
  <cp:contentStatus/>
</cp:coreProperties>
</file>