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1.2022 - копия\месяч. на 01.02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F85" i="2" l="1"/>
  <c r="D94" i="2"/>
  <c r="D92" i="2"/>
  <c r="D91" i="2"/>
  <c r="D90" i="2"/>
  <c r="D85" i="2"/>
  <c r="D74" i="2"/>
  <c r="D72" i="2"/>
  <c r="E17" i="2" l="1"/>
  <c r="G89" i="2"/>
  <c r="F89" i="2"/>
  <c r="G99" i="2" l="1"/>
  <c r="D89" i="2" l="1"/>
  <c r="E89" i="2"/>
  <c r="F86" i="2" l="1"/>
  <c r="G86" i="2"/>
  <c r="F74" i="2"/>
  <c r="F72" i="2"/>
  <c r="G61" i="2"/>
  <c r="E73" i="2" l="1"/>
  <c r="D73" i="2"/>
  <c r="F73" i="2" l="1"/>
  <c r="G73" i="2"/>
  <c r="G17" i="2"/>
  <c r="G84" i="2"/>
  <c r="F84" i="2"/>
  <c r="E84" i="2"/>
  <c r="D84" i="2"/>
  <c r="D86" i="2" l="1"/>
  <c r="E86" i="2"/>
  <c r="G38" i="2" l="1"/>
  <c r="G60" i="2" l="1"/>
  <c r="G81" i="2" l="1"/>
  <c r="F88" i="2" l="1"/>
  <c r="F83" i="2" s="1"/>
  <c r="G77" i="2" l="1"/>
  <c r="G76" i="2" s="1"/>
  <c r="G75" i="2" s="1"/>
  <c r="E77" i="2" l="1"/>
  <c r="E76" i="2" l="1"/>
  <c r="E75" i="2" s="1"/>
  <c r="G52" i="2" l="1"/>
  <c r="F52" i="2"/>
  <c r="E52" i="2"/>
  <c r="D52" i="2"/>
  <c r="D99" i="2" l="1"/>
  <c r="D98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99" i="2"/>
  <c r="E98" i="2" s="1"/>
  <c r="G98" i="2"/>
  <c r="F99" i="2"/>
  <c r="F98" i="2" s="1"/>
  <c r="D66" i="2"/>
  <c r="G64" i="2"/>
  <c r="F64" i="2"/>
  <c r="E64" i="2"/>
  <c r="D64" i="2"/>
  <c r="D63" i="2" l="1"/>
  <c r="G59" i="2"/>
  <c r="F61" i="2"/>
  <c r="F60" i="2" s="1"/>
  <c r="F59" i="2" s="1"/>
  <c r="E61" i="2"/>
  <c r="E60" i="2" s="1"/>
  <c r="E59" i="2" s="1"/>
  <c r="D61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6" i="2"/>
  <c r="E63" i="2" s="1"/>
  <c r="F66" i="2"/>
  <c r="F63" i="2" s="1"/>
  <c r="G66" i="2"/>
  <c r="G63" i="2" s="1"/>
  <c r="E88" i="2"/>
  <c r="E83" i="2" s="1"/>
  <c r="G88" i="2"/>
  <c r="G83" i="2" s="1"/>
  <c r="D88" i="2"/>
  <c r="D83" i="2" s="1"/>
  <c r="E81" i="2"/>
  <c r="E80" i="2" s="1"/>
  <c r="F81" i="2"/>
  <c r="F80" i="2" s="1"/>
  <c r="G80" i="2"/>
  <c r="D81" i="2"/>
  <c r="D80" i="2" s="1"/>
  <c r="E71" i="2"/>
  <c r="F71" i="2"/>
  <c r="G71" i="2"/>
  <c r="D71" i="2"/>
  <c r="D70" i="2" s="1"/>
  <c r="G70" i="2" l="1"/>
  <c r="G69" i="2" s="1"/>
  <c r="F70" i="2"/>
  <c r="E70" i="2"/>
  <c r="E69" i="2" s="1"/>
  <c r="F28" i="2"/>
  <c r="F25" i="2" s="1"/>
  <c r="G28" i="2"/>
  <c r="G25" i="2" s="1"/>
  <c r="G15" i="2" s="1"/>
  <c r="E28" i="2"/>
  <c r="E25" i="2" s="1"/>
  <c r="E15" i="2" s="1"/>
  <c r="D69" i="2"/>
  <c r="D68" i="2" s="1"/>
  <c r="F15" i="2"/>
  <c r="G68" i="2" l="1"/>
  <c r="G13" i="2" s="1"/>
  <c r="F69" i="2"/>
  <c r="F68" i="2" s="1"/>
  <c r="F13" i="2" s="1"/>
  <c r="E68" i="2"/>
  <c r="E13" i="2" s="1"/>
  <c r="D13" i="2"/>
</calcChain>
</file>

<file path=xl/sharedStrings.xml><?xml version="1.0" encoding="utf-8"?>
<sst xmlns="http://schemas.openxmlformats.org/spreadsheetml/2006/main" count="617" uniqueCount="344">
  <si>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</si>
  <si>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</si>
  <si>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</si>
  <si>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</si>
  <si>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</si>
  <si>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</si>
  <si>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</si>
  <si>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</si>
  <si>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</si>
  <si>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</si>
  <si>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</si>
  <si>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</si>
  <si>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</si>
  <si>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</si>
  <si>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</si>
  <si>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</si>
  <si>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</si>
  <si>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</si>
  <si>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</si>
  <si>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</si>
  <si>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</si>
  <si>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</si>
  <si>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</si>
  <si>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</si>
  <si>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</si>
  <si>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</si>
  <si>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</si>
  <si>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</si>
  <si>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</si>
  <si>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</si>
  <si>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</si>
  <si>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</si>
  <si>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</si>
  <si>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</si>
  <si>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</si>
  <si>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</si>
  <si>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</si>
  <si>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</si>
  <si>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</si>
  <si>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</si>
  <si>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</si>
  <si>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</si>
  <si>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</si>
  <si>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</si>
  <si>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</si>
  <si>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</si>
  <si>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</si>
  <si>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</si>
  <si>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</si>
  <si>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</si>
  <si>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</si>
  <si>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</si>
  <si>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</si>
  <si>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</si>
  <si>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</si>
  <si>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</si>
  <si>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</si>
  <si>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</si>
  <si>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</si>
  <si>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</si>
  <si>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</si>
  <si>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</si>
  <si>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</si>
  <si>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</si>
  <si>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</si>
  <si>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</si>
  <si>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</si>
  <si>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</si>
  <si>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</si>
  <si>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</si>
  <si>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</si>
  <si>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</si>
  <si>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</si>
  <si>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</si>
  <si>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</si>
  <si>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</si>
  <si>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</si>
  <si>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</si>
  <si>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</si>
  <si>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</si>
  <si>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</si>
  <si>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</si>
  <si>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</si>
  <si>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</si>
  <si>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</si>
  <si>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</si>
  <si>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</si>
  <si>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</si>
  <si>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</si>
  <si>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</si>
  <si>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</si>
  <si>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</si>
  <si>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</si>
  <si>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</si>
  <si>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</si>
  <si>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</si>
  <si>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</si>
  <si>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</si>
  <si>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</si>
  <si>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</si>
  <si>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</si>
  <si>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</si>
  <si>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</si>
  <si>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</si>
  <si>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</si>
  <si>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</si>
  <si>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</si>
  <si>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</si>
  <si>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</si>
  <si>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</si>
  <si>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</si>
  <si>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</si>
  <si>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</si>
  <si>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</si>
  <si>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</si>
  <si>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</si>
  <si>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</si>
  <si>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</si>
  <si>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</si>
  <si>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</si>
  <si>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</si>
  <si>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</si>
  <si>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</si>
  <si>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</si>
  <si>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</si>
  <si>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</si>
  <si>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</si>
  <si>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</si>
  <si>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</si>
  <si>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</si>
  <si>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</si>
  <si>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</si>
  <si>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</si>
  <si>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</si>
  <si>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</si>
  <si>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</si>
  <si>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</si>
  <si>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</si>
  <si>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</si>
  <si>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</si>
  <si>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</si>
  <si>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</si>
  <si>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</si>
  <si>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</si>
  <si>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</si>
  <si>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</si>
  <si>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</si>
  <si>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</si>
  <si>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</si>
  <si>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</si>
  <si>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</si>
  <si>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</si>
  <si>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</si>
  <si>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</si>
  <si>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</si>
  <si>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</si>
  <si>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</si>
  <si>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</si>
  <si>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</si>
  <si>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</si>
  <si>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</si>
  <si>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</si>
  <si>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</si>
  <si>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</si>
  <si>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</si>
  <si>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</si>
  <si>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</si>
  <si>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</si>
  <si>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</si>
  <si>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</si>
  <si>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</si>
  <si>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</si>
  <si>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</si>
  <si>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</si>
  <si>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</si>
  <si>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</si>
  <si>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</si>
  <si>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</si>
  <si>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</si>
  <si>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</si>
  <si>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</si>
  <si>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</si>
  <si>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</si>
  <si>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</si>
  <si>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</si>
  <si>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</si>
  <si>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</si>
  <si>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</si>
  <si>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</si>
  <si>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</si>
  <si>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</si>
  <si>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</si>
  <si>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</si>
  <si>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</si>
  <si>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</si>
  <si>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</si>
  <si>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</si>
  <si>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</si>
  <si>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</si>
  <si>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</si>
  <si>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</si>
  <si>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</si>
  <si>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</si>
  <si>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</si>
  <si>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</si>
  <si>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</si>
  <si>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</si>
  <si>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</si>
  <si>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</si>
  <si>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</si>
  <si>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</si>
  <si>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</si>
  <si>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</si>
  <si>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</si>
  <si>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</si>
  <si>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</si>
  <si>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</si>
  <si>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</si>
  <si>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</si>
  <si>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</si>
  <si>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</si>
  <si>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</si>
  <si>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</si>
  <si>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</si>
  <si>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</si>
  <si>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</si>
  <si>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</si>
  <si>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</si>
  <si>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</si>
  <si>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</si>
  <si>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</si>
  <si>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</si>
  <si>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</si>
  <si>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</si>
  <si>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</si>
  <si>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</si>
  <si>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</si>
  <si>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</si>
  <si>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</si>
  <si>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</si>
  <si>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</si>
  <si>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</si>
  <si>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</si>
  <si>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</si>
  <si>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</si>
  <si>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</si>
  <si>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</si>
  <si>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</si>
  <si>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</si>
  <si>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</si>
  <si>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</si>
  <si>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</si>
  <si>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</si>
  <si>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</si>
  <si>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</si>
  <si>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</si>
  <si>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</si>
  <si>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</si>
  <si>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</si>
  <si>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</si>
  <si>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</si>
  <si>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</si>
  <si>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</si>
  <si>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</si>
  <si>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</si>
  <si>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</si>
  <si>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</si>
  <si>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</si>
  <si>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</si>
  <si>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</si>
  <si>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</si>
  <si>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</si>
  <si>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</si>
  <si>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</si>
  <si>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</si>
  <si>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</si>
  <si>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</si>
  <si>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</si>
  <si>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</si>
  <si>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</si>
  <si>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</si>
  <si>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</si>
  <si>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</si>
  <si>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</si>
  <si>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</si>
  <si>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</si>
  <si>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</si>
  <si>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</si>
  <si>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</si>
  <si>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</si>
  <si>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</si>
  <si>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</si>
  <si>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</si>
  <si>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</si>
  <si>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</si>
  <si>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</si>
  <si>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</si>
  <si>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</si>
  <si>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</si>
  <si>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</si>
  <si>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</si>
  <si>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</si>
  <si>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</si>
  <si>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</si>
  <si>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</si>
  <si>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</si>
  <si>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</si>
  <si>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</si>
  <si>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</si>
  <si>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</si>
  <si>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</si>
  <si>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</si>
  <si>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</si>
  <si>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</si>
  <si>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</si>
  <si>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</si>
  <si>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</si>
  <si>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</si>
  <si>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</si>
  <si>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</si>
  <si>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</si>
  <si>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</si>
  <si>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</si>
  <si>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</si>
  <si>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</si>
  <si>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</si>
  <si>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</si>
  <si>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</si>
  <si>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</si>
  <si>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</si>
  <si>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</si>
  <si>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</si>
  <si>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</si>
  <si>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</si>
  <si>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</si>
  <si>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</si>
  <si>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</si>
  <si>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</si>
  <si>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</si>
  <si>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</si>
  <si>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</si>
  <si>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</si>
  <si>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на 01.02.2022</t>
  </si>
  <si>
    <t>Организация системы накопления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</si>
</sst>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106" sqref="A1:G106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4" t="s">
        <v>240</v>
      </c>
      <c r="D2" s="155"/>
      <c r="E2" s="155"/>
      <c r="F2" s="155"/>
      <c r="G2" s="138"/>
      <c r="H2" s="81"/>
    </row>
    <row r="3" spans="1:8" ht="14.1" customHeight="1" x14ac:dyDescent="0.3">
      <c r="A3" s="137"/>
      <c r="B3" s="137"/>
      <c r="C3" s="153" t="s">
        <v>342</v>
      </c>
      <c r="D3" s="153"/>
      <c r="E3" s="153"/>
      <c r="F3" s="153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7" t="s">
        <v>241</v>
      </c>
      <c r="B6" s="167"/>
      <c r="C6" s="168" t="s">
        <v>306</v>
      </c>
      <c r="D6" s="168"/>
      <c r="E6" s="168"/>
      <c r="F6" s="168"/>
      <c r="G6" s="142"/>
    </row>
    <row r="7" spans="1:8" ht="14.1" customHeight="1" x14ac:dyDescent="0.3">
      <c r="A7" s="167" t="s">
        <v>0</v>
      </c>
      <c r="B7" s="167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6" t="s">
        <v>260</v>
      </c>
      <c r="D8" s="157"/>
      <c r="E8" s="157"/>
      <c r="F8" s="157"/>
      <c r="G8" s="157"/>
      <c r="H8" s="86"/>
    </row>
    <row r="9" spans="1:8" ht="12.95" customHeight="1" x14ac:dyDescent="0.25">
      <c r="A9" s="165" t="s">
        <v>2</v>
      </c>
      <c r="B9" s="160" t="s">
        <v>3</v>
      </c>
      <c r="C9" s="158" t="s">
        <v>1</v>
      </c>
      <c r="D9" s="160" t="s">
        <v>242</v>
      </c>
      <c r="E9" s="163" t="s">
        <v>263</v>
      </c>
      <c r="F9" s="160" t="s">
        <v>243</v>
      </c>
      <c r="G9" s="163" t="s">
        <v>244</v>
      </c>
      <c r="H9" s="87"/>
    </row>
    <row r="10" spans="1:8" ht="12" customHeight="1" x14ac:dyDescent="0.25">
      <c r="A10" s="166"/>
      <c r="B10" s="161"/>
      <c r="C10" s="159"/>
      <c r="D10" s="161"/>
      <c r="E10" s="164"/>
      <c r="F10" s="161"/>
      <c r="G10" s="164"/>
      <c r="H10" s="88"/>
    </row>
    <row r="11" spans="1:8" ht="45" customHeight="1" x14ac:dyDescent="0.25">
      <c r="A11" s="166"/>
      <c r="B11" s="162"/>
      <c r="C11" s="159"/>
      <c r="D11" s="162"/>
      <c r="E11" s="164"/>
      <c r="F11" s="162"/>
      <c r="G11" s="164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D15+D68</f>
        <v>14793635.07</v>
      </c>
      <c r="E13" s="116">
        <f>E15+E68</f>
        <v>26400435.07</v>
      </c>
      <c r="F13" s="116">
        <f>F15+F68</f>
        <v>295954</v>
      </c>
      <c r="G13" s="116">
        <f>G15+G68</f>
        <v>858448.36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D16+D22+D25+D36+D50+D59+D63+D33+D43</f>
        <v>0</v>
      </c>
      <c r="E15" s="121">
        <f>E16+E22+E25+E36+E50+E59+E63+E43</f>
        <v>11273000</v>
      </c>
      <c r="F15" s="121">
        <f>F16+F22+F25+F36+F50+F59+F63</f>
        <v>0</v>
      </c>
      <c r="G15" s="121">
        <f>G16+G22+G25+G36+G50+G59+G63+G43</f>
        <v>562494.36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80066.22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80066.22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72635.490000000005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556.42999999999995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1875.08</v>
      </c>
      <c r="H20" s="94"/>
    </row>
    <row r="21" spans="1:8" ht="187.5" x14ac:dyDescent="0.3">
      <c r="A21" s="102"/>
      <c r="B21" s="103" t="s">
        <v>335</v>
      </c>
      <c r="C21" s="152" t="s">
        <v>336</v>
      </c>
      <c r="D21" s="127"/>
      <c r="E21" s="128">
        <v>140000</v>
      </c>
      <c r="F21" s="128"/>
      <c r="G21" s="128">
        <v>4999.22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48564.6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48564.6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48564.6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432863.54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9478.56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9478.56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423384.98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366658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366658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56726.98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56726.98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0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0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0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/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50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18.7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1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1000</v>
      </c>
      <c r="H59" s="94"/>
    </row>
    <row r="60" spans="1:8" ht="56.25" x14ac:dyDescent="0.3">
      <c r="A60" s="100" t="s">
        <v>11</v>
      </c>
      <c r="B60" s="149" t="s">
        <v>327</v>
      </c>
      <c r="C60" s="124" t="s">
        <v>64</v>
      </c>
      <c r="D60" s="125">
        <f t="shared" si="8"/>
        <v>0</v>
      </c>
      <c r="E60" s="125">
        <f t="shared" si="8"/>
        <v>22000</v>
      </c>
      <c r="F60" s="125">
        <f t="shared" si="8"/>
        <v>0</v>
      </c>
      <c r="G60" s="125">
        <f>G61</f>
        <v>1000</v>
      </c>
      <c r="H60" s="94"/>
    </row>
    <row r="61" spans="1:8" ht="150" x14ac:dyDescent="0.3">
      <c r="A61" s="102" t="s">
        <v>11</v>
      </c>
      <c r="B61" s="149" t="s">
        <v>326</v>
      </c>
      <c r="C61" s="126" t="s">
        <v>329</v>
      </c>
      <c r="D61" s="127">
        <f t="shared" si="8"/>
        <v>0</v>
      </c>
      <c r="E61" s="127">
        <f t="shared" si="8"/>
        <v>22000</v>
      </c>
      <c r="F61" s="127">
        <f t="shared" si="8"/>
        <v>0</v>
      </c>
      <c r="G61" s="127">
        <f>G62</f>
        <v>1000</v>
      </c>
      <c r="H61" s="94"/>
    </row>
    <row r="62" spans="1:8" ht="163.5" customHeight="1" x14ac:dyDescent="0.3">
      <c r="A62" s="102" t="s">
        <v>11</v>
      </c>
      <c r="B62" s="149" t="s">
        <v>325</v>
      </c>
      <c r="C62" s="126" t="s">
        <v>328</v>
      </c>
      <c r="D62" s="127"/>
      <c r="E62" s="128">
        <v>22000</v>
      </c>
      <c r="F62" s="128"/>
      <c r="G62" s="128">
        <v>1000</v>
      </c>
      <c r="H62" s="94"/>
    </row>
    <row r="63" spans="1:8" ht="18.75" x14ac:dyDescent="0.3">
      <c r="A63" s="98" t="s">
        <v>11</v>
      </c>
      <c r="B63" s="99" t="s">
        <v>66</v>
      </c>
      <c r="C63" s="122" t="s">
        <v>65</v>
      </c>
      <c r="D63" s="123">
        <f>D66+D64</f>
        <v>0</v>
      </c>
      <c r="E63" s="123">
        <f>E66+E64</f>
        <v>120000</v>
      </c>
      <c r="F63" s="123">
        <f>F66+F64</f>
        <v>0</v>
      </c>
      <c r="G63" s="123">
        <f>G66+G64</f>
        <v>0</v>
      </c>
      <c r="H63" s="94"/>
    </row>
    <row r="64" spans="1:8" ht="18.75" x14ac:dyDescent="0.3">
      <c r="A64" s="106" t="s">
        <v>11</v>
      </c>
      <c r="B64" s="107" t="s">
        <v>296</v>
      </c>
      <c r="C64" s="130" t="s">
        <v>298</v>
      </c>
      <c r="D64" s="125">
        <f>D65</f>
        <v>0</v>
      </c>
      <c r="E64" s="125">
        <f>E65</f>
        <v>0</v>
      </c>
      <c r="F64" s="125">
        <f>F65</f>
        <v>0</v>
      </c>
      <c r="G64" s="125">
        <f>G65</f>
        <v>0</v>
      </c>
      <c r="H64" s="94"/>
    </row>
    <row r="65" spans="1:8" ht="37.5" x14ac:dyDescent="0.3">
      <c r="A65" s="108" t="s">
        <v>11</v>
      </c>
      <c r="B65" s="109" t="s">
        <v>297</v>
      </c>
      <c r="C65" s="131" t="s">
        <v>299</v>
      </c>
      <c r="D65" s="121"/>
      <c r="E65" s="121"/>
      <c r="F65" s="121"/>
      <c r="G65" s="121"/>
      <c r="H65" s="94"/>
    </row>
    <row r="66" spans="1:8" ht="18.75" x14ac:dyDescent="0.3">
      <c r="A66" s="100" t="s">
        <v>11</v>
      </c>
      <c r="B66" s="101" t="s">
        <v>67</v>
      </c>
      <c r="C66" s="124" t="s">
        <v>300</v>
      </c>
      <c r="D66" s="125">
        <f>D67</f>
        <v>0</v>
      </c>
      <c r="E66" s="125">
        <f t="shared" ref="E66:G66" si="9">E67</f>
        <v>120000</v>
      </c>
      <c r="F66" s="125">
        <f t="shared" si="9"/>
        <v>0</v>
      </c>
      <c r="G66" s="125">
        <f t="shared" si="9"/>
        <v>0</v>
      </c>
      <c r="H66" s="94"/>
    </row>
    <row r="67" spans="1:8" ht="37.5" x14ac:dyDescent="0.3">
      <c r="A67" s="102" t="s">
        <v>11</v>
      </c>
      <c r="B67" s="103" t="s">
        <v>68</v>
      </c>
      <c r="C67" s="126" t="s">
        <v>301</v>
      </c>
      <c r="D67" s="127"/>
      <c r="E67" s="128">
        <v>120000</v>
      </c>
      <c r="F67" s="128"/>
      <c r="G67" s="128"/>
      <c r="H67" s="94"/>
    </row>
    <row r="68" spans="1:8" ht="19.5" customHeight="1" x14ac:dyDescent="0.3">
      <c r="A68" s="96" t="s">
        <v>11</v>
      </c>
      <c r="B68" s="97" t="s">
        <v>70</v>
      </c>
      <c r="C68" s="120" t="s">
        <v>69</v>
      </c>
      <c r="D68" s="121">
        <f>D69+D98</f>
        <v>14793635.07</v>
      </c>
      <c r="E68" s="121">
        <f>E69+E98</f>
        <v>15127435.07</v>
      </c>
      <c r="F68" s="121">
        <f>F69+F98</f>
        <v>295954</v>
      </c>
      <c r="G68" s="121">
        <f>G69+G98</f>
        <v>295954</v>
      </c>
      <c r="H68" s="94"/>
    </row>
    <row r="69" spans="1:8" ht="75" x14ac:dyDescent="0.3">
      <c r="A69" s="96" t="s">
        <v>11</v>
      </c>
      <c r="B69" s="97" t="s">
        <v>72</v>
      </c>
      <c r="C69" s="120" t="s">
        <v>71</v>
      </c>
      <c r="D69" s="121">
        <f>D70+D80+D83</f>
        <v>14793635.07</v>
      </c>
      <c r="E69" s="121">
        <f>E70+E80+E83+E75</f>
        <v>15027435.07</v>
      </c>
      <c r="F69" s="121">
        <f t="shared" ref="F69" si="10">F70+F80+F83</f>
        <v>295954</v>
      </c>
      <c r="G69" s="121">
        <f>G70+G80+G83+G75</f>
        <v>295954</v>
      </c>
      <c r="H69" s="94"/>
    </row>
    <row r="70" spans="1:8" ht="37.5" x14ac:dyDescent="0.3">
      <c r="A70" s="96" t="s">
        <v>11</v>
      </c>
      <c r="B70" s="97" t="s">
        <v>246</v>
      </c>
      <c r="C70" s="120" t="s">
        <v>73</v>
      </c>
      <c r="D70" s="121">
        <f>D71+D73</f>
        <v>3289000</v>
      </c>
      <c r="E70" s="121">
        <f t="shared" ref="E70:G70" si="11">E71+E73</f>
        <v>3289000</v>
      </c>
      <c r="F70" s="121">
        <f t="shared" si="11"/>
        <v>0</v>
      </c>
      <c r="G70" s="121">
        <f t="shared" si="11"/>
        <v>0</v>
      </c>
      <c r="H70" s="94"/>
    </row>
    <row r="71" spans="1:8" ht="34.5" customHeight="1" x14ac:dyDescent="0.3">
      <c r="A71" s="102" t="s">
        <v>11</v>
      </c>
      <c r="B71" s="103" t="s">
        <v>247</v>
      </c>
      <c r="C71" s="126" t="s">
        <v>74</v>
      </c>
      <c r="D71" s="127">
        <f>D72</f>
        <v>1250000</v>
      </c>
      <c r="E71" s="127">
        <f t="shared" ref="E71:G71" si="12">E72</f>
        <v>1250000</v>
      </c>
      <c r="F71" s="127">
        <f t="shared" si="12"/>
        <v>0</v>
      </c>
      <c r="G71" s="127">
        <f t="shared" si="12"/>
        <v>0</v>
      </c>
      <c r="H71" s="94"/>
    </row>
    <row r="72" spans="1:8" ht="51" customHeight="1" x14ac:dyDescent="0.3">
      <c r="A72" s="102" t="s">
        <v>11</v>
      </c>
      <c r="B72" s="103" t="s">
        <v>248</v>
      </c>
      <c r="C72" s="126" t="s">
        <v>339</v>
      </c>
      <c r="D72" s="127">
        <f>E72</f>
        <v>1250000</v>
      </c>
      <c r="E72" s="128">
        <v>1250000</v>
      </c>
      <c r="F72" s="128">
        <f>G72</f>
        <v>0</v>
      </c>
      <c r="G72" s="128"/>
      <c r="H72" s="94"/>
    </row>
    <row r="73" spans="1:8" ht="78" customHeight="1" x14ac:dyDescent="0.3">
      <c r="A73" s="102" t="s">
        <v>11</v>
      </c>
      <c r="B73" s="103" t="s">
        <v>330</v>
      </c>
      <c r="C73" s="126" t="s">
        <v>332</v>
      </c>
      <c r="D73" s="127">
        <f>D74</f>
        <v>2039000</v>
      </c>
      <c r="E73" s="127">
        <f>E74</f>
        <v>2039000</v>
      </c>
      <c r="F73" s="127">
        <f>F74</f>
        <v>0</v>
      </c>
      <c r="G73" s="127">
        <f>G74</f>
        <v>0</v>
      </c>
      <c r="H73" s="94"/>
    </row>
    <row r="74" spans="1:8" ht="69" customHeight="1" x14ac:dyDescent="0.3">
      <c r="A74" s="102" t="s">
        <v>11</v>
      </c>
      <c r="B74" s="103" t="s">
        <v>331</v>
      </c>
      <c r="C74" s="126" t="s">
        <v>338</v>
      </c>
      <c r="D74" s="127">
        <f>E74</f>
        <v>2039000</v>
      </c>
      <c r="E74" s="128">
        <v>2039000</v>
      </c>
      <c r="F74" s="128">
        <f>G74</f>
        <v>0</v>
      </c>
      <c r="G74" s="128"/>
      <c r="H74" s="94"/>
    </row>
    <row r="75" spans="1:8" s="111" customFormat="1" ht="53.25" hidden="1" customHeight="1" x14ac:dyDescent="0.3">
      <c r="A75" s="96" t="s">
        <v>11</v>
      </c>
      <c r="B75" s="97" t="s">
        <v>310</v>
      </c>
      <c r="C75" s="120" t="s">
        <v>311</v>
      </c>
      <c r="D75" s="121"/>
      <c r="E75" s="133">
        <f>E76</f>
        <v>0</v>
      </c>
      <c r="F75" s="133"/>
      <c r="G75" s="133">
        <f>G76</f>
        <v>0</v>
      </c>
      <c r="H75" s="110"/>
    </row>
    <row r="76" spans="1:8" ht="30.75" hidden="1" customHeight="1" x14ac:dyDescent="0.3">
      <c r="A76" s="102" t="s">
        <v>11</v>
      </c>
      <c r="B76" s="103" t="s">
        <v>312</v>
      </c>
      <c r="C76" s="126" t="s">
        <v>313</v>
      </c>
      <c r="D76" s="127"/>
      <c r="E76" s="128">
        <f>E77</f>
        <v>0</v>
      </c>
      <c r="F76" s="128"/>
      <c r="G76" s="128">
        <f>G77</f>
        <v>0</v>
      </c>
      <c r="H76" s="94"/>
    </row>
    <row r="77" spans="1:8" ht="25.5" hidden="1" customHeight="1" x14ac:dyDescent="0.3">
      <c r="A77" s="102"/>
      <c r="B77" s="103" t="s">
        <v>314</v>
      </c>
      <c r="C77" s="126" t="s">
        <v>315</v>
      </c>
      <c r="D77" s="127"/>
      <c r="E77" s="128">
        <f>E78+E79</f>
        <v>0</v>
      </c>
      <c r="F77" s="128"/>
      <c r="G77" s="128">
        <f>G78+G79</f>
        <v>0</v>
      </c>
      <c r="H77" s="94"/>
    </row>
    <row r="78" spans="1:8" ht="27" hidden="1" customHeight="1" x14ac:dyDescent="0.3">
      <c r="A78" s="102"/>
      <c r="B78" s="103"/>
      <c r="C78" s="126" t="s">
        <v>316</v>
      </c>
      <c r="D78" s="127"/>
      <c r="E78" s="128"/>
      <c r="F78" s="128"/>
      <c r="G78" s="128"/>
      <c r="H78" s="94"/>
    </row>
    <row r="79" spans="1:8" ht="37.5" hidden="1" customHeight="1" x14ac:dyDescent="0.3">
      <c r="A79" s="102"/>
      <c r="B79" s="103"/>
      <c r="C79" s="126" t="s">
        <v>321</v>
      </c>
      <c r="D79" s="127"/>
      <c r="E79" s="128"/>
      <c r="F79" s="128"/>
      <c r="G79" s="128"/>
      <c r="H79" s="94"/>
    </row>
    <row r="80" spans="1:8" ht="35.25" customHeight="1" x14ac:dyDescent="0.3">
      <c r="A80" s="96" t="s">
        <v>11</v>
      </c>
      <c r="B80" s="97" t="s">
        <v>249</v>
      </c>
      <c r="C80" s="120" t="s">
        <v>75</v>
      </c>
      <c r="D80" s="121">
        <f>D81</f>
        <v>0</v>
      </c>
      <c r="E80" s="121">
        <f t="shared" ref="E80:G80" si="13">E81</f>
        <v>233800</v>
      </c>
      <c r="F80" s="121">
        <f t="shared" si="13"/>
        <v>0</v>
      </c>
      <c r="G80" s="121">
        <f t="shared" si="13"/>
        <v>0</v>
      </c>
      <c r="H80" s="94"/>
    </row>
    <row r="81" spans="1:8" ht="75" x14ac:dyDescent="0.3">
      <c r="A81" s="102" t="s">
        <v>11</v>
      </c>
      <c r="B81" s="103" t="s">
        <v>250</v>
      </c>
      <c r="C81" s="126" t="s">
        <v>76</v>
      </c>
      <c r="D81" s="127">
        <f>D82</f>
        <v>0</v>
      </c>
      <c r="E81" s="127">
        <f t="shared" ref="E81:F81" si="14">E82</f>
        <v>233800</v>
      </c>
      <c r="F81" s="127">
        <f t="shared" si="14"/>
        <v>0</v>
      </c>
      <c r="G81" s="127">
        <f>G82</f>
        <v>0</v>
      </c>
      <c r="H81" s="94"/>
    </row>
    <row r="82" spans="1:8" ht="75" x14ac:dyDescent="0.3">
      <c r="A82" s="102" t="s">
        <v>11</v>
      </c>
      <c r="B82" s="103" t="s">
        <v>251</v>
      </c>
      <c r="C82" s="126" t="s">
        <v>77</v>
      </c>
      <c r="D82" s="127"/>
      <c r="E82" s="128">
        <v>233800</v>
      </c>
      <c r="F82" s="128"/>
      <c r="G82" s="128"/>
      <c r="H82" s="94"/>
    </row>
    <row r="83" spans="1:8" ht="27.75" customHeight="1" x14ac:dyDescent="0.3">
      <c r="A83" s="96" t="s">
        <v>11</v>
      </c>
      <c r="B83" s="97" t="s">
        <v>252</v>
      </c>
      <c r="C83" s="120" t="s">
        <v>78</v>
      </c>
      <c r="D83" s="121">
        <f>D84+D86+D88</f>
        <v>11504635.07</v>
      </c>
      <c r="E83" s="121">
        <f>E84+E86+E88</f>
        <v>11504635.07</v>
      </c>
      <c r="F83" s="121">
        <f>F84+F86+F88</f>
        <v>295954</v>
      </c>
      <c r="G83" s="121">
        <f>G84+G86+G88</f>
        <v>295954</v>
      </c>
      <c r="H83" s="94"/>
    </row>
    <row r="84" spans="1:8" ht="73.5" customHeight="1" x14ac:dyDescent="0.3">
      <c r="A84" s="96"/>
      <c r="B84" s="150" t="s">
        <v>334</v>
      </c>
      <c r="C84" s="151" t="s">
        <v>333</v>
      </c>
      <c r="D84" s="121">
        <f>D85</f>
        <v>8892300</v>
      </c>
      <c r="E84" s="121">
        <f>E85</f>
        <v>8892300</v>
      </c>
      <c r="F84" s="121">
        <f>F85</f>
        <v>295954</v>
      </c>
      <c r="G84" s="121">
        <f>G85</f>
        <v>295954</v>
      </c>
      <c r="H84" s="94"/>
    </row>
    <row r="85" spans="1:8" ht="111.75" customHeight="1" x14ac:dyDescent="0.3">
      <c r="A85" s="147" t="s">
        <v>11</v>
      </c>
      <c r="B85" s="148" t="s">
        <v>319</v>
      </c>
      <c r="C85" s="126" t="s">
        <v>320</v>
      </c>
      <c r="D85" s="127">
        <f>E85</f>
        <v>8892300</v>
      </c>
      <c r="E85" s="127">
        <v>8892300</v>
      </c>
      <c r="F85" s="127">
        <f>G85</f>
        <v>295954</v>
      </c>
      <c r="G85" s="127">
        <v>295954</v>
      </c>
      <c r="H85" s="94"/>
    </row>
    <row r="86" spans="1:8" ht="93.75" x14ac:dyDescent="0.3">
      <c r="A86" s="102" t="s">
        <v>11</v>
      </c>
      <c r="B86" s="103" t="s">
        <v>253</v>
      </c>
      <c r="C86" s="126" t="s">
        <v>79</v>
      </c>
      <c r="D86" s="127">
        <f>D87</f>
        <v>0</v>
      </c>
      <c r="E86" s="127">
        <f>E87</f>
        <v>0</v>
      </c>
      <c r="F86" s="127">
        <f>F87</f>
        <v>0</v>
      </c>
      <c r="G86" s="127">
        <f>G87</f>
        <v>0</v>
      </c>
      <c r="H86" s="94"/>
    </row>
    <row r="87" spans="1:8" ht="87" customHeight="1" x14ac:dyDescent="0.3">
      <c r="A87" s="102" t="s">
        <v>11</v>
      </c>
      <c r="B87" s="103" t="s">
        <v>254</v>
      </c>
      <c r="C87" s="126" t="s">
        <v>80</v>
      </c>
      <c r="D87" s="127"/>
      <c r="E87" s="128"/>
      <c r="F87" s="128"/>
      <c r="G87" s="128"/>
      <c r="H87" s="94"/>
    </row>
    <row r="88" spans="1:8" ht="37.5" x14ac:dyDescent="0.3">
      <c r="A88" s="102" t="s">
        <v>11</v>
      </c>
      <c r="B88" s="103" t="s">
        <v>255</v>
      </c>
      <c r="C88" s="126" t="s">
        <v>81</v>
      </c>
      <c r="D88" s="127">
        <f>D89</f>
        <v>2612335.0700000003</v>
      </c>
      <c r="E88" s="127">
        <f t="shared" ref="E88:G88" si="15">E89</f>
        <v>2612335.0700000003</v>
      </c>
      <c r="F88" s="127">
        <f>F89</f>
        <v>0</v>
      </c>
      <c r="G88" s="127">
        <f t="shared" si="15"/>
        <v>0</v>
      </c>
      <c r="H88" s="94"/>
    </row>
    <row r="89" spans="1:8" ht="56.25" x14ac:dyDescent="0.3">
      <c r="A89" s="102" t="s">
        <v>11</v>
      </c>
      <c r="B89" s="103" t="s">
        <v>256</v>
      </c>
      <c r="C89" s="126" t="s">
        <v>82</v>
      </c>
      <c r="D89" s="127">
        <f>D90+D91+D92+D95+D94+D97</f>
        <v>2612335.0700000003</v>
      </c>
      <c r="E89" s="127">
        <f>E90+E91+E92+E94+E95+E96+E97</f>
        <v>2612335.0700000003</v>
      </c>
      <c r="F89" s="127">
        <f>F90+F91+F92+F95+F97</f>
        <v>0</v>
      </c>
      <c r="G89" s="127">
        <f>G91+G94+G92+G90+G95+G96+G97</f>
        <v>0</v>
      </c>
      <c r="H89" s="94"/>
    </row>
    <row r="90" spans="1:8" ht="56.25" x14ac:dyDescent="0.3">
      <c r="A90" s="102"/>
      <c r="B90" s="103"/>
      <c r="C90" s="134" t="s">
        <v>307</v>
      </c>
      <c r="D90" s="127">
        <f>E90</f>
        <v>54400</v>
      </c>
      <c r="E90" s="128">
        <v>54400</v>
      </c>
      <c r="F90" s="128"/>
      <c r="G90" s="128"/>
      <c r="H90" s="94"/>
    </row>
    <row r="91" spans="1:8" ht="18.75" x14ac:dyDescent="0.3">
      <c r="A91" s="102"/>
      <c r="B91" s="103"/>
      <c r="C91" s="134" t="s">
        <v>323</v>
      </c>
      <c r="D91" s="127">
        <f>E91</f>
        <v>1000000</v>
      </c>
      <c r="E91" s="128">
        <v>1000000</v>
      </c>
      <c r="F91" s="128"/>
      <c r="G91" s="128"/>
      <c r="H91" s="94"/>
    </row>
    <row r="92" spans="1:8" ht="37.5" x14ac:dyDescent="0.3">
      <c r="A92" s="102"/>
      <c r="B92" s="103"/>
      <c r="C92" s="134" t="s">
        <v>322</v>
      </c>
      <c r="D92" s="127">
        <f>E92</f>
        <v>57935.07</v>
      </c>
      <c r="E92" s="128">
        <v>57935.07</v>
      </c>
      <c r="F92" s="128"/>
      <c r="G92" s="128"/>
      <c r="H92" s="94"/>
    </row>
    <row r="93" spans="1:8" ht="37.5" hidden="1" x14ac:dyDescent="0.3">
      <c r="A93" s="102"/>
      <c r="B93" s="103"/>
      <c r="C93" s="134" t="s">
        <v>324</v>
      </c>
      <c r="D93" s="127"/>
      <c r="E93" s="128"/>
      <c r="F93" s="128"/>
      <c r="G93" s="128"/>
      <c r="H93" s="94"/>
    </row>
    <row r="94" spans="1:8" ht="35.25" customHeight="1" x14ac:dyDescent="0.3">
      <c r="A94" s="102"/>
      <c r="B94" s="103"/>
      <c r="C94" s="134" t="s">
        <v>343</v>
      </c>
      <c r="D94" s="127">
        <f>E94</f>
        <v>1500000</v>
      </c>
      <c r="E94" s="128">
        <v>1500000</v>
      </c>
      <c r="F94" s="128"/>
      <c r="G94" s="128"/>
      <c r="H94" s="94"/>
    </row>
    <row r="95" spans="1:8" ht="44.25" hidden="1" customHeight="1" x14ac:dyDescent="0.3">
      <c r="A95" s="102"/>
      <c r="B95" s="103"/>
      <c r="C95" s="134" t="s">
        <v>340</v>
      </c>
      <c r="D95" s="127"/>
      <c r="E95" s="128"/>
      <c r="F95" s="128"/>
      <c r="G95" s="128"/>
      <c r="H95" s="94"/>
    </row>
    <row r="96" spans="1:8" ht="55.5" hidden="1" customHeight="1" x14ac:dyDescent="0.3">
      <c r="A96" s="102"/>
      <c r="B96" s="103"/>
      <c r="C96" s="134" t="s">
        <v>337</v>
      </c>
      <c r="D96" s="127"/>
      <c r="E96" s="128"/>
      <c r="F96" s="128"/>
      <c r="G96" s="128"/>
      <c r="H96" s="94"/>
    </row>
    <row r="97" spans="1:8" ht="43.5" hidden="1" customHeight="1" x14ac:dyDescent="0.3">
      <c r="A97" s="102"/>
      <c r="B97" s="103"/>
      <c r="C97" s="134" t="s">
        <v>341</v>
      </c>
      <c r="D97" s="127"/>
      <c r="E97" s="128"/>
      <c r="F97" s="128"/>
      <c r="G97" s="128"/>
      <c r="H97" s="94"/>
    </row>
    <row r="98" spans="1:8" ht="37.5" x14ac:dyDescent="0.3">
      <c r="A98" s="112" t="s">
        <v>11</v>
      </c>
      <c r="B98" s="113" t="s">
        <v>84</v>
      </c>
      <c r="C98" s="135" t="s">
        <v>83</v>
      </c>
      <c r="D98" s="136">
        <f>D99</f>
        <v>0</v>
      </c>
      <c r="E98" s="136">
        <f>E99</f>
        <v>100000</v>
      </c>
      <c r="F98" s="136">
        <f>F99</f>
        <v>0</v>
      </c>
      <c r="G98" s="136">
        <f>G99</f>
        <v>0</v>
      </c>
      <c r="H98" s="94"/>
    </row>
    <row r="99" spans="1:8" ht="37.5" x14ac:dyDescent="0.3">
      <c r="A99" s="100" t="s">
        <v>11</v>
      </c>
      <c r="B99" s="101" t="s">
        <v>257</v>
      </c>
      <c r="C99" s="124" t="s">
        <v>85</v>
      </c>
      <c r="D99" s="125">
        <f>D100+D101</f>
        <v>0</v>
      </c>
      <c r="E99" s="125">
        <f>E100+E101</f>
        <v>100000</v>
      </c>
      <c r="F99" s="125">
        <f>F100+F101</f>
        <v>0</v>
      </c>
      <c r="G99" s="125">
        <f>G101</f>
        <v>0</v>
      </c>
      <c r="H99" s="94"/>
    </row>
    <row r="100" spans="1:8" ht="75" x14ac:dyDescent="0.3">
      <c r="A100" s="102" t="s">
        <v>11</v>
      </c>
      <c r="B100" s="103" t="s">
        <v>258</v>
      </c>
      <c r="C100" s="126" t="s">
        <v>86</v>
      </c>
      <c r="D100" s="127"/>
      <c r="E100" s="128"/>
      <c r="F100" s="128"/>
      <c r="G100" s="128"/>
      <c r="H100" s="94"/>
    </row>
    <row r="101" spans="1:8" ht="37.5" x14ac:dyDescent="0.3">
      <c r="A101" s="102" t="s">
        <v>11</v>
      </c>
      <c r="B101" s="103" t="s">
        <v>259</v>
      </c>
      <c r="C101" s="126" t="s">
        <v>85</v>
      </c>
      <c r="D101" s="127"/>
      <c r="E101" s="128">
        <v>100000</v>
      </c>
      <c r="F101" s="128"/>
      <c r="G101" s="128"/>
      <c r="H101" s="94"/>
    </row>
    <row r="102" spans="1:8" ht="15" customHeight="1" x14ac:dyDescent="0.25">
      <c r="C102" s="114"/>
      <c r="D102" s="114"/>
      <c r="E102" s="114"/>
      <c r="F102" s="114"/>
      <c r="G102" s="114"/>
      <c r="H102" s="114"/>
    </row>
    <row r="103" spans="1:8" x14ac:dyDescent="0.25">
      <c r="B103" s="84" t="s">
        <v>261</v>
      </c>
      <c r="D103" s="84" t="s">
        <v>308</v>
      </c>
    </row>
    <row r="106" spans="1:8" x14ac:dyDescent="0.25">
      <c r="B106" s="84" t="s">
        <v>262</v>
      </c>
      <c r="D106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1" t="s">
        <v>87</v>
      </c>
      <c r="B1" s="172"/>
      <c r="C1" s="172"/>
      <c r="D1" s="172"/>
      <c r="E1" s="172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9" t="s">
        <v>1</v>
      </c>
      <c r="B3" s="169" t="s">
        <v>2</v>
      </c>
      <c r="C3" s="169" t="s">
        <v>89</v>
      </c>
      <c r="D3" s="173" t="s">
        <v>4</v>
      </c>
      <c r="E3" s="173" t="s">
        <v>5</v>
      </c>
      <c r="F3" s="169" t="s">
        <v>6</v>
      </c>
      <c r="G3" s="17"/>
    </row>
    <row r="4" spans="1:7" ht="12" customHeight="1" x14ac:dyDescent="0.25">
      <c r="A4" s="170"/>
      <c r="B4" s="170"/>
      <c r="C4" s="170"/>
      <c r="D4" s="174"/>
      <c r="E4" s="174"/>
      <c r="F4" s="170"/>
      <c r="G4" s="17"/>
    </row>
    <row r="5" spans="1:7" ht="11.1" customHeight="1" x14ac:dyDescent="0.25">
      <c r="A5" s="170"/>
      <c r="B5" s="170"/>
      <c r="C5" s="170"/>
      <c r="D5" s="174"/>
      <c r="E5" s="174"/>
      <c r="F5" s="170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1" t="s">
        <v>193</v>
      </c>
      <c r="B2" s="172"/>
      <c r="C2" s="172"/>
      <c r="D2" s="172"/>
      <c r="E2" s="172"/>
      <c r="F2" s="172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9" t="s">
        <v>1</v>
      </c>
      <c r="B4" s="169" t="s">
        <v>2</v>
      </c>
      <c r="C4" s="169" t="s">
        <v>194</v>
      </c>
      <c r="D4" s="169" t="s">
        <v>4</v>
      </c>
      <c r="E4" s="169" t="s">
        <v>5</v>
      </c>
      <c r="F4" s="169" t="s">
        <v>6</v>
      </c>
      <c r="G4" s="5"/>
    </row>
    <row r="5" spans="1:7" ht="12" customHeight="1" x14ac:dyDescent="0.25">
      <c r="A5" s="170"/>
      <c r="B5" s="170"/>
      <c r="C5" s="170"/>
      <c r="D5" s="170"/>
      <c r="E5" s="170"/>
      <c r="F5" s="170"/>
      <c r="G5" s="5"/>
    </row>
    <row r="6" spans="1:7" ht="12" customHeight="1" x14ac:dyDescent="0.25">
      <c r="A6" s="170"/>
      <c r="B6" s="170"/>
      <c r="C6" s="170"/>
      <c r="D6" s="170"/>
      <c r="E6" s="170"/>
      <c r="F6" s="170"/>
      <c r="G6" s="5"/>
    </row>
    <row r="7" spans="1:7" ht="11.25" customHeight="1" x14ac:dyDescent="0.25">
      <c r="A7" s="170"/>
      <c r="B7" s="170"/>
      <c r="C7" s="170"/>
      <c r="D7" s="170"/>
      <c r="E7" s="170"/>
      <c r="F7" s="170"/>
      <c r="G7" s="5"/>
    </row>
    <row r="8" spans="1:7" ht="10.5" customHeight="1" x14ac:dyDescent="0.25">
      <c r="A8" s="170"/>
      <c r="B8" s="170"/>
      <c r="C8" s="170"/>
      <c r="D8" s="170"/>
      <c r="E8" s="170"/>
      <c r="F8" s="170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79"/>
      <c r="C32" s="180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5" t="s">
        <v>232</v>
      </c>
      <c r="C33" s="176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1"/>
      <c r="C37" s="182"/>
      <c r="D37" s="4"/>
      <c r="E37" s="4"/>
      <c r="F37" s="4"/>
      <c r="G37" s="5"/>
    </row>
    <row r="38" spans="1:7" ht="11.1" customHeight="1" x14ac:dyDescent="0.25">
      <c r="A38" s="72" t="s">
        <v>235</v>
      </c>
      <c r="B38" s="175" t="s">
        <v>232</v>
      </c>
      <c r="C38" s="176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79"/>
      <c r="C40" s="180"/>
      <c r="D40" s="4"/>
      <c r="E40" s="4"/>
      <c r="F40" s="4"/>
      <c r="G40" s="5"/>
    </row>
    <row r="41" spans="1:7" ht="12" customHeight="1" x14ac:dyDescent="0.25">
      <c r="A41" s="72" t="s">
        <v>237</v>
      </c>
      <c r="B41" s="175" t="s">
        <v>232</v>
      </c>
      <c r="C41" s="176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7" t="s">
        <v>239</v>
      </c>
      <c r="B45" s="178"/>
      <c r="C45" s="178"/>
      <c r="D45" s="178"/>
      <c r="E45" s="178"/>
      <c r="F45" s="178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2022-01-31T11:48:59Z</cp:lastPrinted>
  <dcterms:created xsi:type="dcterms:W3CDTF">2019-01-29T07:51:36Z</dcterms:created>
  <dcterms:modified xsi:type="dcterms:W3CDTF">2022-01-31T11:49:42Z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