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<sst xmlns="http://schemas.openxmlformats.org/spreadsheetml/2006/main" count="571" uniqueCount="315">
  <si>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</si>
  <si>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</si>
  <si>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</si>
  <si>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</si>
  <si>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</si>
  <si>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</si>
  <si>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</si>
  <si>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</si>
  <si>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</si>
  <si>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</si>
  <si>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</si>
  <si>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</si>
  <si>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</si>
  <si>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</si>
  <si>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</si>
  <si>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</si>
  <si>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</si>
  <si>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</si>
  <si>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</si>
  <si>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</si>
  <si>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</si>
  <si>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</si>
  <si>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</si>
  <si>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</si>
  <si>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</si>
  <si>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</si>
  <si>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</si>
  <si>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</si>
  <si>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</si>
  <si>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</si>
  <si>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</si>
  <si>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</si>
  <si>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</si>
  <si>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</si>
  <si>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</si>
  <si>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</si>
  <si>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</si>
  <si>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</si>
  <si>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</si>
  <si>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</si>
  <si>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</si>
  <si>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</si>
  <si>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</si>
  <si>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</si>
  <si>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</si>
  <si>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</si>
  <si>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</si>
  <si>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</si>
  <si>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</si>
  <si>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</si>
  <si>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</si>
  <si>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</si>
  <si>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</si>
  <si>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</si>
  <si>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</si>
  <si>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</si>
  <si>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</si>
  <si>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</si>
  <si>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</si>
  <si>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</si>
  <si>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</si>
  <si>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</si>
  <si>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</si>
  <si>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</si>
  <si>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</si>
  <si>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</si>
  <si>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</si>
  <si>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</si>
  <si>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</si>
  <si>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</si>
  <si>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</si>
  <si>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</si>
  <si>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</si>
  <si>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</si>
  <si>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</si>
  <si>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</si>
  <si>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</si>
  <si>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</si>
  <si>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</si>
  <si>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</si>
  <si>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</si>
  <si>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</si>
  <si>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</si>
  <si>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</si>
  <si>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</si>
  <si>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</si>
  <si>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</si>
  <si>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</si>
  <si>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</si>
  <si>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</si>
  <si>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</si>
  <si>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</si>
  <si>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</si>
  <si>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</si>
  <si>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</si>
  <si>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</si>
  <si>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</si>
  <si>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</si>
  <si>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</si>
  <si>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</si>
  <si>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</si>
  <si>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</si>
  <si>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</si>
  <si>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</si>
  <si>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</si>
  <si>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</si>
  <si>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</si>
  <si>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</si>
  <si>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</si>
  <si>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</si>
  <si>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</si>
  <si>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</si>
  <si>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</si>
  <si>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</si>
  <si>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</si>
  <si>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</si>
  <si>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</si>
  <si>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</si>
  <si>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</si>
  <si>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</si>
  <si>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</si>
  <si>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</si>
  <si>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</si>
  <si>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</si>
  <si>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</si>
  <si>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</si>
  <si>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</si>
  <si>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</si>
  <si>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</si>
  <si>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</si>
  <si>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</si>
  <si>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</si>
  <si>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</si>
  <si>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</si>
  <si>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</si>
  <si>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</si>
  <si>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</si>
  <si>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</si>
  <si>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</si>
  <si>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</si>
  <si>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</si>
  <si>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</si>
  <si>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</si>
  <si>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</si>
  <si>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</si>
  <si>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</si>
  <si>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</si>
  <si>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</si>
  <si>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</si>
  <si>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</si>
  <si>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</si>
  <si>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</si>
  <si>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</si>
  <si>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</si>
  <si>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</si>
  <si>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</si>
  <si>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</si>
  <si>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</si>
  <si>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</si>
  <si>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</si>
  <si>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</si>
  <si>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</si>
  <si>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</si>
  <si>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</si>
  <si>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</si>
  <si>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</si>
  <si>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</si>
  <si>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</si>
  <si>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</si>
  <si>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</si>
  <si>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</si>
  <si>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</si>
  <si>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</si>
  <si>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</si>
  <si>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</si>
  <si>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</si>
  <si>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</si>
  <si>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</si>
  <si>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</si>
  <si>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</si>
  <si>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</si>
  <si>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</si>
  <si>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</si>
  <si>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</si>
  <si>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</si>
  <si>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</si>
  <si>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</si>
  <si>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</si>
  <si>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</si>
  <si>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</si>
  <si>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</si>
  <si>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</si>
  <si>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</si>
  <si>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</si>
  <si>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</si>
  <si>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</si>
  <si>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</si>
  <si>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</si>
  <si>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</si>
  <si>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</si>
  <si>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</si>
  <si>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</si>
  <si>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</si>
  <si>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</si>
  <si>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</si>
  <si>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</si>
  <si>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</si>
  <si>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</si>
  <si>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</si>
  <si>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</si>
  <si>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</si>
  <si>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</si>
  <si>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</si>
  <si>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</si>
  <si>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</si>
  <si>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</si>
  <si>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</si>
  <si>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</si>
  <si>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</si>
  <si>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</si>
  <si>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</si>
  <si>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</si>
  <si>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</si>
  <si>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</si>
  <si>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</si>
  <si>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</si>
  <si>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</si>
  <si>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</si>
  <si>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</si>
  <si>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</si>
  <si>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</si>
  <si>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</si>
  <si>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</si>
  <si>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</si>
  <si>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</si>
  <si>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</si>
  <si>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</si>
  <si>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</si>
  <si>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</si>
  <si>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</si>
  <si>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</si>
  <si>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</si>
  <si>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</si>
  <si>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</si>
  <si>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</si>
  <si>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</si>
  <si>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</si>
  <si>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</si>
  <si>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</si>
  <si>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</si>
  <si>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</si>
  <si>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</si>
  <si>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</si>
  <si>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</si>
  <si>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</si>
  <si>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</si>
  <si>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</si>
  <si>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</si>
  <si>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</si>
  <si>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</si>
  <si>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</si>
  <si>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</si>
  <si>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</si>
  <si>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</si>
  <si>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</si>
  <si>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</si>
  <si>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</si>
  <si>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</si>
  <si>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</si>
  <si>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</si>
  <si>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</si>
  <si>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</si>
  <si>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</si>
  <si>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</si>
  <si>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</si>
  <si>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</si>
  <si>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</si>
  <si>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</si>
  <si>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</si>
  <si>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</si>
  <si>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</si>
  <si>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</si>
  <si>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</si>
  <si>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</si>
  <si>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</si>
  <si>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</si>
  <si>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</si>
  <si>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</si>
  <si>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</si>
  <si>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</si>
  <si>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</si>
  <si>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</si>
  <si>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</si>
  <si>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</si>
  <si>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</si>
  <si>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</si>
  <si>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</si>
  <si>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</si>
  <si>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</si>
  <si>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</si>
  <si>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</si>
  <si>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</si>
  <si>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</si>
  <si>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</si>
  <si>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</si>
  <si>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</si>
  <si>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</si>
  <si>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</si>
  <si>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</si>
  <si>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</si>
  <si>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</si>
  <si>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</si>
  <si>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</si>
  <si>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</si>
  <si>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01.11.2022г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</si>
</sst>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92" sqref="A1:G92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314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300</v>
      </c>
      <c r="E6" s="25">
        <f>E7+E14+E19+E33+E48+E219+E257+E274+E224+E242+E283+E206+E233+E245+E248+E42</f>
        <v>36922188.83</v>
      </c>
      <c r="F6" s="26">
        <f>F245+F248</f>
        <v>0</v>
      </c>
      <c r="G6" s="25">
        <f>G7+G14+G19+G33+G48+G219+G224+G233+G242+G248+G257+G267+G274+G283+G206+G245+G42</f>
        <v>23037627.999999996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1752007.25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1752007.25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2220000</v>
      </c>
      <c r="F9" s="28"/>
      <c r="G9" s="23">
        <v>1742726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12000</v>
      </c>
      <c r="F10" s="29"/>
      <c r="G10" s="23">
        <v>9281.25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525191.36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525191.36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525191.36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3473400</v>
      </c>
      <c r="F19" s="30"/>
      <c r="G19" s="24">
        <f>G20+G27+G30</f>
        <v>2884106.9699999997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806000</v>
      </c>
      <c r="F20" s="30"/>
      <c r="G20" s="24">
        <f>G23+G26</f>
        <v>775395.47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806000</v>
      </c>
      <c r="F23" s="35"/>
      <c r="G23" s="34">
        <v>775395.47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2490000</v>
      </c>
      <c r="F27" s="36"/>
      <c r="G27" s="37">
        <f>G28+G29</f>
        <v>1952663.7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2471700</v>
      </c>
      <c r="F28" s="35"/>
      <c r="G28" s="34">
        <v>1935632.4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18300</v>
      </c>
      <c r="F29" s="35"/>
      <c r="G29" s="34">
        <v>17031.3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177400</v>
      </c>
      <c r="F30" s="36"/>
      <c r="G30" s="37">
        <f>G31+G32</f>
        <v>156047.8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175911</v>
      </c>
      <c r="F31" s="35"/>
      <c r="G31" s="34">
        <v>154559.59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>
        <v>1489</v>
      </c>
      <c r="F32" s="35"/>
      <c r="G32" s="34">
        <v>1488.21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1049000</v>
      </c>
      <c r="F33" s="39"/>
      <c r="G33" s="37">
        <f>G34+G36+G38+G40</f>
        <v>857081.8300000001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243400</v>
      </c>
      <c r="F34" s="36"/>
      <c r="G34" s="34">
        <f>G35</f>
        <v>232961.43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243400</v>
      </c>
      <c r="F35" s="35"/>
      <c r="G35" s="34">
        <v>232961.43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752000</v>
      </c>
      <c r="F38" s="36"/>
      <c r="G38" s="34">
        <f>G39</f>
        <v>577443.42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752000</v>
      </c>
      <c r="F39" s="35"/>
      <c r="G39" s="34">
        <v>577443.42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53600</v>
      </c>
      <c r="F40" s="36"/>
      <c r="G40" s="34">
        <f>G41</f>
        <v>46676.98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53600</v>
      </c>
      <c r="F41" s="41"/>
      <c r="G41" s="40">
        <v>46676.98</v>
      </c>
      <c r="H41" s="16"/>
      <c r="I41" s="16"/>
    </row>
    <row r="42" spans="1:9" ht="53.25" customHeight="1">
      <c r="A42" s="10">
        <v>200</v>
      </c>
      <c r="B42" s="14" t="s">
        <v>311</v>
      </c>
      <c r="C42" s="14" t="s">
        <v>312</v>
      </c>
      <c r="D42" s="33"/>
      <c r="E42" s="40">
        <f>E43</f>
        <v>6932636.56</v>
      </c>
      <c r="F42" s="41"/>
      <c r="G42" s="40"/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6932636.56</v>
      </c>
      <c r="F43" s="41"/>
      <c r="G43" s="40"/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6932636.56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19759917.2</v>
      </c>
      <c r="F48" s="42"/>
      <c r="G48" s="42">
        <f>G69+G91+G94+G112+G121+G125+G134+G139+G149+G159+G185+G175</f>
        <v>14778751.910000002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1542900</v>
      </c>
      <c r="F69" s="26"/>
      <c r="G69" s="26">
        <f>G71+G81</f>
        <v>1423322.1800000002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1116600</v>
      </c>
      <c r="F71" s="45"/>
      <c r="G71" s="46">
        <f>G72+G73+G74+G75+G76+G77+G78+G79+G80</f>
        <v>1043620.02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224000</v>
      </c>
      <c r="F72" s="41"/>
      <c r="G72" s="40">
        <v>184372.23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144800</v>
      </c>
      <c r="F75" s="41"/>
      <c r="G75" s="40">
        <v>127400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213800</v>
      </c>
      <c r="F76" s="41"/>
      <c r="G76" s="40">
        <v>207562.2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525000</v>
      </c>
      <c r="F77" s="41"/>
      <c r="G77" s="40">
        <v>519033.63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5251.96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426300</v>
      </c>
      <c r="F81" s="47"/>
      <c r="G81" s="23">
        <f>G82+G83</f>
        <v>379702.16000000003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426300</v>
      </c>
      <c r="F83" s="43"/>
      <c r="G83" s="44">
        <f>G85+G86+G87+G88+G89+G90</f>
        <v>379702.16000000003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258900</v>
      </c>
      <c r="F85" s="41"/>
      <c r="G85" s="40">
        <v>213561.91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167400</v>
      </c>
      <c r="F88" s="41"/>
      <c r="G88" s="40">
        <v>166140.25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16600</v>
      </c>
      <c r="F94" s="27"/>
      <c r="G94" s="25">
        <f>G96+G103</f>
        <v>15976.09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9600</v>
      </c>
      <c r="F103" s="33"/>
      <c r="G103" s="50">
        <f>G104+G105</f>
        <v>8976.09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9600</v>
      </c>
      <c r="F105" s="33"/>
      <c r="G105" s="50">
        <f>G110</f>
        <v>8976.09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9600</v>
      </c>
      <c r="F110" s="41"/>
      <c r="G110" s="40">
        <v>8976.09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75960.86</v>
      </c>
      <c r="F121" s="40"/>
      <c r="G121" s="49">
        <f>G122</f>
        <v>75828.96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75960.86</v>
      </c>
      <c r="F122" s="40"/>
      <c r="G122" s="40">
        <f>G123+G124</f>
        <v>75828.96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75960.86</v>
      </c>
      <c r="F124" s="41"/>
      <c r="G124" s="40">
        <v>75828.96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5333562.34</v>
      </c>
      <c r="F125" s="27"/>
      <c r="G125" s="25">
        <f>G127+G131</f>
        <v>2837120.86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5333562.34</v>
      </c>
      <c r="F127" s="33"/>
      <c r="G127" s="50">
        <f>G128+G129+G130</f>
        <v>2837120.86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5333562.34</v>
      </c>
      <c r="F129" s="41"/>
      <c r="G129" s="40">
        <v>2837120.86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9671994</v>
      </c>
      <c r="F149" s="31"/>
      <c r="G149" s="25">
        <f>G151+G155</f>
        <v>7924069.100000001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9176694</v>
      </c>
      <c r="F151" s="51"/>
      <c r="G151" s="50">
        <f>G153+G154+G152</f>
        <v>7430412.100000001</v>
      </c>
      <c r="H151" s="16"/>
      <c r="I151" s="16"/>
    </row>
    <row r="152" spans="1:9" ht="12.75">
      <c r="A152" s="10">
        <v>200</v>
      </c>
      <c r="B152" s="9" t="s">
        <v>313</v>
      </c>
      <c r="C152" s="9" t="s">
        <v>62</v>
      </c>
      <c r="D152" s="33"/>
      <c r="E152" s="40">
        <v>77400</v>
      </c>
      <c r="F152" s="51"/>
      <c r="G152" s="50">
        <v>77345.2</v>
      </c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9009294</v>
      </c>
      <c r="F153" s="40"/>
      <c r="G153" s="40">
        <v>7272702.4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90000</v>
      </c>
      <c r="F154" s="40"/>
      <c r="G154" s="40">
        <v>80364.5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495300</v>
      </c>
      <c r="F155" s="51"/>
      <c r="G155" s="50">
        <f>G156+G157</f>
        <v>493657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495300</v>
      </c>
      <c r="F157" s="41"/>
      <c r="G157" s="40">
        <f>G158</f>
        <v>493657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495300</v>
      </c>
      <c r="F158" s="41"/>
      <c r="G158" s="40">
        <v>493657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1649500</v>
      </c>
      <c r="F159" s="27"/>
      <c r="G159" s="25">
        <f>G161+G168</f>
        <v>1193582.92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1465000</v>
      </c>
      <c r="F161" s="50"/>
      <c r="G161" s="50">
        <f>G162+G163+G164+G165+G166</f>
        <v>1019765.5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1223520</v>
      </c>
      <c r="F164" s="41"/>
      <c r="G164" s="40">
        <v>940249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241480</v>
      </c>
      <c r="F165" s="41"/>
      <c r="G165" s="40">
        <v>79516.5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184500</v>
      </c>
      <c r="F168" s="33"/>
      <c r="G168" s="50">
        <f>G169+G170</f>
        <v>173817.41999999998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184500</v>
      </c>
      <c r="F170" s="52"/>
      <c r="G170" s="53">
        <f>G171+G173+G174</f>
        <v>173817.41999999998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9000</v>
      </c>
      <c r="F171" s="43"/>
      <c r="G171" s="45">
        <v>8150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115000</v>
      </c>
      <c r="F173" s="36"/>
      <c r="G173" s="34">
        <v>113552.37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60500</v>
      </c>
      <c r="F174" s="35"/>
      <c r="G174" s="34">
        <v>52115.05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1469400</v>
      </c>
      <c r="F185" s="27"/>
      <c r="G185" s="25">
        <f>G187+G197</f>
        <v>1308851.8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1441600</v>
      </c>
      <c r="F187" s="33"/>
      <c r="G187" s="50">
        <f>G188+G189+G190+G191+G192+G193+G194+G195</f>
        <v>1281764.3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36100</v>
      </c>
      <c r="F188" s="41"/>
      <c r="G188" s="40">
        <v>28000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313200</v>
      </c>
      <c r="F190" s="41"/>
      <c r="G190" s="40">
        <v>212984.34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753200</v>
      </c>
      <c r="F191" s="41"/>
      <c r="G191" s="40">
        <v>704240.52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339100</v>
      </c>
      <c r="F192" s="41"/>
      <c r="G192" s="40">
        <v>336539.44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27800</v>
      </c>
      <c r="F197" s="33"/>
      <c r="G197" s="50">
        <f>G198+G199</f>
        <v>27087.5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E201+E202+E203+E204+E205</f>
        <v>27800</v>
      </c>
      <c r="F199" s="33"/>
      <c r="G199" s="50">
        <f>G201+G202+G203+G204+G205</f>
        <v>27087.5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>
        <v>700</v>
      </c>
      <c r="F202" s="41"/>
      <c r="G202" s="40">
        <v>665</v>
      </c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27100</v>
      </c>
      <c r="F204" s="41"/>
      <c r="G204" s="40">
        <v>26422.5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2114235.07</v>
      </c>
      <c r="F206" s="49"/>
      <c r="G206" s="49">
        <f>G207+G210+G213+G216</f>
        <v>1597194.38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35600</v>
      </c>
      <c r="F207" s="49"/>
      <c r="G207" s="49">
        <f>G208</f>
        <v>18306.97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35600</v>
      </c>
      <c r="F208" s="40"/>
      <c r="G208" s="40">
        <f>G209</f>
        <v>18306.97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35600</v>
      </c>
      <c r="F209" s="40"/>
      <c r="G209" s="40">
        <v>18306.97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947935.07</v>
      </c>
      <c r="F213" s="49"/>
      <c r="G213" s="49">
        <f>G214</f>
        <v>897802.81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947935.07</v>
      </c>
      <c r="F214" s="40"/>
      <c r="G214" s="40">
        <f>G215</f>
        <v>897802.81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947935.07</v>
      </c>
      <c r="F215" s="40"/>
      <c r="G215" s="40">
        <v>897802.81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1130700</v>
      </c>
      <c r="F216" s="49"/>
      <c r="G216" s="49">
        <f>G217</f>
        <v>681084.6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1130700</v>
      </c>
      <c r="F217" s="40"/>
      <c r="G217" s="40">
        <f>G218</f>
        <v>681084.6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1130700</v>
      </c>
      <c r="F218" s="40"/>
      <c r="G218" s="40">
        <v>681084.6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566500</v>
      </c>
      <c r="F219" s="38"/>
      <c r="G219" s="49">
        <f>G220</f>
        <v>532247.31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566500</v>
      </c>
      <c r="F220" s="43"/>
      <c r="G220" s="46">
        <f>G222</f>
        <v>532247.31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566500</v>
      </c>
      <c r="F222" s="33"/>
      <c r="G222" s="40">
        <f>G223</f>
        <v>532247.31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566500</v>
      </c>
      <c r="F223" s="41"/>
      <c r="G223" s="40">
        <v>532247.31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0</v>
      </c>
      <c r="E245" s="56">
        <f t="shared" si="2"/>
        <v>0</v>
      </c>
      <c r="F245" s="56">
        <f t="shared" si="2"/>
        <v>0</v>
      </c>
      <c r="G245" s="56">
        <f t="shared" si="2"/>
        <v>0</v>
      </c>
      <c r="H245" s="19"/>
      <c r="I245" s="19"/>
    </row>
    <row r="246" spans="1:9" ht="24" customHeight="1">
      <c r="A246" s="10">
        <v>200</v>
      </c>
      <c r="B246" s="9" t="s">
        <v>266</v>
      </c>
      <c r="C246" s="9" t="s">
        <v>113</v>
      </c>
      <c r="D246" s="33">
        <f t="shared" si="2"/>
        <v>0</v>
      </c>
      <c r="E246" s="41">
        <f t="shared" si="2"/>
        <v>0</v>
      </c>
      <c r="F246" s="41">
        <f t="shared" si="2"/>
        <v>0</v>
      </c>
      <c r="G246" s="41">
        <f t="shared" si="2"/>
        <v>0</v>
      </c>
      <c r="H246" s="19"/>
      <c r="I246" s="19"/>
    </row>
    <row r="247" spans="1:9" ht="26.25" customHeight="1">
      <c r="A247" s="10">
        <v>200</v>
      </c>
      <c r="B247" s="9" t="s">
        <v>309</v>
      </c>
      <c r="C247" s="9" t="s">
        <v>262</v>
      </c>
      <c r="D247" s="33"/>
      <c r="E247" s="41"/>
      <c r="F247" s="41"/>
      <c r="G247" s="41"/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300</v>
      </c>
      <c r="E248" s="49">
        <f>E249</f>
        <v>300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300</v>
      </c>
      <c r="E249" s="46">
        <f>E251</f>
        <v>300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300</v>
      </c>
      <c r="E251" s="40">
        <v>300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111500</v>
      </c>
      <c r="F257" s="38"/>
      <c r="G257" s="42">
        <f>G258+G264</f>
        <v>102636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111500</v>
      </c>
      <c r="F258" s="38"/>
      <c r="G258" s="49">
        <f>G259</f>
        <v>102636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111500</v>
      </c>
      <c r="F259" s="33"/>
      <c r="G259" s="40">
        <f>G260</f>
        <v>102636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111500</v>
      </c>
      <c r="F260" s="41"/>
      <c r="G260" s="40">
        <v>102636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8700</v>
      </c>
      <c r="F274" s="55"/>
      <c r="G274" s="42">
        <f>G275+G279</f>
        <v>8410.99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8600</v>
      </c>
      <c r="F275" s="55"/>
      <c r="G275" s="49">
        <f>G276</f>
        <v>8400.22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8600</v>
      </c>
      <c r="F276" s="51"/>
      <c r="G276" s="40">
        <f>G277+G278</f>
        <v>8400.22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1000</v>
      </c>
      <c r="F277" s="40"/>
      <c r="G277" s="40">
        <v>832.72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>
        <v>7600</v>
      </c>
      <c r="F278" s="40"/>
      <c r="G278" s="40">
        <v>7567.5</v>
      </c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100</v>
      </c>
      <c r="F279" s="55"/>
      <c r="G279" s="49">
        <f>G280</f>
        <v>10.77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100</v>
      </c>
      <c r="F280" s="40"/>
      <c r="G280" s="40">
        <f>G281</f>
        <v>10.77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>
        <v>100</v>
      </c>
      <c r="F281" s="41"/>
      <c r="G281" s="40">
        <v>10.77</v>
      </c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57">
        <v>24416288.83</v>
      </c>
      <c r="E286" s="58">
        <v>-685000</v>
      </c>
      <c r="F286" s="58">
        <v>13672410.8</v>
      </c>
      <c r="G286" s="58">
        <v>216369.51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60" t="s">
        <v>305</v>
      </c>
      <c r="C288" s="60"/>
      <c r="E288" s="7"/>
      <c r="F288" s="7"/>
      <c r="G288" s="7"/>
    </row>
    <row r="289" spans="2:6" ht="12.75">
      <c r="B289" s="60"/>
      <c r="C289" s="60"/>
      <c r="E289" s="20"/>
      <c r="F289" s="20"/>
    </row>
    <row r="290" spans="2:6" ht="43.5" customHeight="1">
      <c r="B290" t="s">
        <v>159</v>
      </c>
      <c r="C290" s="59"/>
      <c r="D290" s="59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2022-11-02T10:00:13Z</cp:lastPrinted>
  <dcterms:created xsi:type="dcterms:W3CDTF">2014-08-26T07:56:34Z</dcterms:created>
  <dcterms:modified xsi:type="dcterms:W3CDTF">2022-11-02T10:00:44Z</dcterms:modified>
  <cp:category/>
  <cp:version/>
  <cp:contentType/>
  <cp:contentStatus/>
</cp:coreProperties>
</file>