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месяч.отч 01.02.2020 - копия\месяч. на 01.02.2019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84" i="2" l="1"/>
  <c r="D84" i="2"/>
  <c r="E87" i="2" l="1"/>
  <c r="D87" i="2"/>
  <c r="G37" i="2" l="1"/>
  <c r="G60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4" i="2" l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F16" i="2"/>
  <c r="G17" i="2"/>
  <c r="G16" i="2" s="1"/>
  <c r="F17" i="2"/>
  <c r="E17" i="2"/>
  <c r="E16" i="2" s="1"/>
  <c r="D17" i="2"/>
  <c r="D16" i="2" s="1"/>
  <c r="E94" i="2"/>
  <c r="E93" i="2" s="1"/>
  <c r="G94" i="2"/>
  <c r="G93" i="2" s="1"/>
  <c r="F94" i="2"/>
  <c r="F93" i="2" s="1"/>
  <c r="D93" i="2"/>
  <c r="D65" i="2"/>
  <c r="G63" i="2"/>
  <c r="F63" i="2"/>
  <c r="E63" i="2"/>
  <c r="D63" i="2"/>
  <c r="D62" i="2" l="1"/>
  <c r="G59" i="2"/>
  <c r="G58" i="2" s="1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6" i="2"/>
  <c r="F82" i="2" s="1"/>
  <c r="G86" i="2"/>
  <c r="G82" i="2" s="1"/>
  <c r="D86" i="2"/>
  <c r="D82" i="2" s="1"/>
  <c r="E80" i="2"/>
  <c r="E79" i="2" s="1"/>
  <c r="F80" i="2"/>
  <c r="F79" i="2" s="1"/>
  <c r="G80" i="2"/>
  <c r="G79" i="2" s="1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<sst xmlns="http://schemas.openxmlformats.org/spreadsheetml/2006/main" count="609" uniqueCount="336">
  <si>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</si>
  <si>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</si>
  <si>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</si>
  <si>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</si>
  <si>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</si>
  <si>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</si>
  <si>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</si>
  <si>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</si>
  <si>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</si>
  <si>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</si>
  <si>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</si>
  <si>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</si>
  <si>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</si>
  <si>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</si>
  <si>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</si>
  <si>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</si>
  <si>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</si>
  <si>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</si>
  <si>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</si>
  <si>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</si>
  <si>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</si>
  <si>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</si>
  <si>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</si>
  <si>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</si>
  <si>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</si>
  <si>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</si>
  <si>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</si>
  <si>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</si>
  <si>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</si>
  <si>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</si>
  <si>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</si>
  <si>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</si>
  <si>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</si>
  <si>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</si>
  <si>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</si>
  <si>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</si>
  <si>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</si>
  <si>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</si>
  <si>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</si>
  <si>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</si>
  <si>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</si>
  <si>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</si>
  <si>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</si>
  <si>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</si>
  <si>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</si>
  <si>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</si>
  <si>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</si>
  <si>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</si>
  <si>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</si>
  <si>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</si>
  <si>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</si>
  <si>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</si>
  <si>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</si>
  <si>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</si>
  <si>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</si>
  <si>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</si>
  <si>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</si>
  <si>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</si>
  <si>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</si>
  <si>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</si>
  <si>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</si>
  <si>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</si>
  <si>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</si>
  <si>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</si>
  <si>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</si>
  <si>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</si>
  <si>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</si>
  <si>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</si>
  <si>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</si>
  <si>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</si>
  <si>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</si>
  <si>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</si>
  <si>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</si>
  <si>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</si>
  <si>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</si>
  <si>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</si>
  <si>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</si>
  <si>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</si>
  <si>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</si>
  <si>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</si>
  <si>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</si>
  <si>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</si>
  <si>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</si>
  <si>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</si>
  <si>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</si>
  <si>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</si>
  <si>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</si>
  <si>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</si>
  <si>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</si>
  <si>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</si>
  <si>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</si>
  <si>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</si>
  <si>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</si>
  <si>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</si>
  <si>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</si>
  <si>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</si>
  <si>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</si>
  <si>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</si>
  <si>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</si>
  <si>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</si>
  <si>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</si>
  <si>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</si>
  <si>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</si>
  <si>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</si>
  <si>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</si>
  <si>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</si>
  <si>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</si>
  <si>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</si>
  <si>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</si>
  <si>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</si>
  <si>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</si>
  <si>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</si>
  <si>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</si>
  <si>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</si>
  <si>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</si>
  <si>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</si>
  <si>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</si>
  <si>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</si>
  <si>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</si>
  <si>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</si>
  <si>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</si>
  <si>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</si>
  <si>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</si>
  <si>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</si>
  <si>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</si>
  <si>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</si>
  <si>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</si>
  <si>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</si>
  <si>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</si>
  <si>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</si>
  <si>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</si>
  <si>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</si>
  <si>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</si>
  <si>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</si>
  <si>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</si>
  <si>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</si>
  <si>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</si>
  <si>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</si>
  <si>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</si>
  <si>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</si>
  <si>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</si>
  <si>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</si>
  <si>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</si>
  <si>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</si>
  <si>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</si>
  <si>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</si>
  <si>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</si>
  <si>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</si>
  <si>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</si>
  <si>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</si>
  <si>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</si>
  <si>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</si>
  <si>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</si>
  <si>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</si>
  <si>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</si>
  <si>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</si>
  <si>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</si>
  <si>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</si>
  <si>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</si>
  <si>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</si>
  <si>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</si>
  <si>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</si>
  <si>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</si>
  <si>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</si>
  <si>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</si>
  <si>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</si>
  <si>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</si>
  <si>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</si>
  <si>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</si>
  <si>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</si>
  <si>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</si>
  <si>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</si>
  <si>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</si>
  <si>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</si>
  <si>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</si>
  <si>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</si>
  <si>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</si>
  <si>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</si>
  <si>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</si>
  <si>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</si>
  <si>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</si>
  <si>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</si>
  <si>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</si>
  <si>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</si>
  <si>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</si>
  <si>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</si>
  <si>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</si>
  <si>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</si>
  <si>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</si>
  <si>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</si>
  <si>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</si>
  <si>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</si>
  <si>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</si>
  <si>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</si>
  <si>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</si>
  <si>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</si>
  <si>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</si>
  <si>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</si>
  <si>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</si>
  <si>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</si>
  <si>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</si>
  <si>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</si>
  <si>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</si>
  <si>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</si>
  <si>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</si>
  <si>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</si>
  <si>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</si>
  <si>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</si>
  <si>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</si>
  <si>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</si>
  <si>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</si>
  <si>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</si>
  <si>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</si>
  <si>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</si>
  <si>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</si>
  <si>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</si>
  <si>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</si>
  <si>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</si>
  <si>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</si>
  <si>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</si>
  <si>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</si>
  <si>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</si>
  <si>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</si>
  <si>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</si>
  <si>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</si>
  <si>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</si>
  <si>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</si>
  <si>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</si>
  <si>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</si>
  <si>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</si>
  <si>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</si>
  <si>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</si>
  <si>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</si>
  <si>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</si>
  <si>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</si>
  <si>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</si>
  <si>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</si>
  <si>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</si>
  <si>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</si>
  <si>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</si>
  <si>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</si>
  <si>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</si>
  <si>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</si>
  <si>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</si>
  <si>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</si>
  <si>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</si>
  <si>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</si>
  <si>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</si>
  <si>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</si>
  <si>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</si>
  <si>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</si>
  <si>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</si>
  <si>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</si>
  <si>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</si>
  <si>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</si>
  <si>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</si>
  <si>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</si>
  <si>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</si>
  <si>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</si>
  <si>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</si>
  <si>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</si>
  <si>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</si>
  <si>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</si>
  <si>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</si>
  <si>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</si>
  <si>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</si>
  <si>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</si>
  <si>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</si>
  <si>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</si>
  <si>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</si>
  <si>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</si>
  <si>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</si>
  <si>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</si>
  <si>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</si>
  <si>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</si>
  <si>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</si>
  <si>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</si>
  <si>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</si>
  <si>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</si>
  <si>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</si>
  <si>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</si>
  <si>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</si>
  <si>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</si>
  <si>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</si>
  <si>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</si>
  <si>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</si>
  <si>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</si>
  <si>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</si>
  <si>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</si>
  <si>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</si>
  <si>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</si>
  <si>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</si>
  <si>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</si>
  <si>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</si>
  <si>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</si>
  <si>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</si>
  <si>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</si>
  <si>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</si>
  <si>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</si>
  <si>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</si>
  <si>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</si>
  <si>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</si>
  <si>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</si>
  <si>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</si>
  <si>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</si>
  <si>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</si>
  <si>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</si>
  <si>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</si>
  <si>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</si>
  <si>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</si>
  <si>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</si>
  <si>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</si>
  <si>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</si>
  <si>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</si>
  <si>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</si>
  <si>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</si>
  <si>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</si>
  <si>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</si>
  <si>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</si>
  <si>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</si>
  <si>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</si>
  <si>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</si>
  <si>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</si>
  <si>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</si>
  <si>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</si>
  <si>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</si>
  <si>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</si>
  <si>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</si>
  <si>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</si>
  <si>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</si>
  <si>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</si>
  <si>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</si>
  <si>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</si>
  <si>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</si>
  <si>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</si>
  <si>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на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</si>
</sst>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E92" sqref="E92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8" t="s">
        <v>241</v>
      </c>
      <c r="D2" s="159"/>
      <c r="E2" s="159"/>
      <c r="F2" s="159"/>
      <c r="G2" s="138"/>
      <c r="H2" s="81"/>
    </row>
    <row r="3" spans="1:8" ht="14.1" customHeight="1" x14ac:dyDescent="0.3">
      <c r="A3" s="137"/>
      <c r="B3" s="137"/>
      <c r="C3" s="157" t="s">
        <v>335</v>
      </c>
      <c r="D3" s="157"/>
      <c r="E3" s="157"/>
      <c r="F3" s="157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5" t="s">
        <v>242</v>
      </c>
      <c r="B6" s="155"/>
      <c r="C6" s="156" t="s">
        <v>311</v>
      </c>
      <c r="D6" s="156"/>
      <c r="E6" s="156"/>
      <c r="F6" s="156"/>
      <c r="G6" s="142"/>
    </row>
    <row r="7" spans="1:8" ht="14.1" customHeight="1" x14ac:dyDescent="0.3">
      <c r="A7" s="155" t="s">
        <v>0</v>
      </c>
      <c r="B7" s="155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0" t="s">
        <v>265</v>
      </c>
      <c r="D8" s="161"/>
      <c r="E8" s="161"/>
      <c r="F8" s="161"/>
      <c r="G8" s="161"/>
      <c r="H8" s="86"/>
    </row>
    <row r="9" spans="1:8" ht="12.95" customHeight="1" x14ac:dyDescent="0.25">
      <c r="A9" s="150" t="s">
        <v>2</v>
      </c>
      <c r="B9" s="152" t="s">
        <v>3</v>
      </c>
      <c r="C9" s="162" t="s">
        <v>1</v>
      </c>
      <c r="D9" s="152" t="s">
        <v>243</v>
      </c>
      <c r="E9" s="164" t="s">
        <v>268</v>
      </c>
      <c r="F9" s="152" t="s">
        <v>244</v>
      </c>
      <c r="G9" s="164" t="s">
        <v>245</v>
      </c>
      <c r="H9" s="87"/>
    </row>
    <row r="10" spans="1:8" ht="12" customHeight="1" x14ac:dyDescent="0.25">
      <c r="A10" s="151"/>
      <c r="B10" s="153"/>
      <c r="C10" s="163"/>
      <c r="D10" s="153"/>
      <c r="E10" s="165"/>
      <c r="F10" s="153"/>
      <c r="G10" s="165"/>
      <c r="H10" s="88"/>
    </row>
    <row r="11" spans="1:8" ht="45" customHeight="1" x14ac:dyDescent="0.25">
      <c r="A11" s="151"/>
      <c r="B11" s="154"/>
      <c r="C11" s="163"/>
      <c r="D11" s="154"/>
      <c r="E11" s="165"/>
      <c r="F11" s="154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13404912.439999999</v>
      </c>
      <c r="E13" s="116">
        <f>E15+E67</f>
        <v>24848912.439999998</v>
      </c>
      <c r="F13" s="116">
        <f>F15+F67</f>
        <v>567000</v>
      </c>
      <c r="G13" s="116">
        <f>G15+G67</f>
        <v>2266165.4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1592665.4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139808.68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139808.68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129052.78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10391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364.9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26598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26598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26598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1413832.52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6642.62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6642.62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1407189.9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1364219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1364219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42970.9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42970.9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8426.2000000000007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88.04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88.04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88.04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8338.16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8338.16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8338.16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4000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 t="shared" si="8"/>
        <v>4000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4000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4000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0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0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/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D68+D93</f>
        <v>13404912.439999999</v>
      </c>
      <c r="E67" s="121">
        <f t="shared" ref="E67:G67" si="10">E68+E93</f>
        <v>13656912.439999999</v>
      </c>
      <c r="F67" s="121">
        <f t="shared" si="10"/>
        <v>567000</v>
      </c>
      <c r="G67" s="121">
        <f t="shared" si="10"/>
        <v>673500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13404912.439999999</v>
      </c>
      <c r="E68" s="121">
        <f>E69+E79+E82+E74</f>
        <v>13606912.439999999</v>
      </c>
      <c r="F68" s="121">
        <f t="shared" ref="F68" si="11">F69+F79+F82</f>
        <v>567000</v>
      </c>
      <c r="G68" s="121">
        <f>G69+G79+G82+G74</f>
        <v>617500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2">E70+E72</f>
        <v>3091000</v>
      </c>
      <c r="F69" s="121">
        <f t="shared" si="12"/>
        <v>515200</v>
      </c>
      <c r="G69" s="121">
        <f t="shared" si="12"/>
        <v>515200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3">E71</f>
        <v>3091000</v>
      </c>
      <c r="F70" s="127">
        <f t="shared" si="13"/>
        <v>515200</v>
      </c>
      <c r="G70" s="127">
        <f t="shared" si="13"/>
        <v>515200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515200</v>
      </c>
      <c r="G71" s="128">
        <v>515200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4">E73</f>
        <v>0</v>
      </c>
      <c r="F72" s="127">
        <f>F73</f>
        <v>0</v>
      </c>
      <c r="G72" s="127">
        <f t="shared" si="14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5">E80</f>
        <v>202000</v>
      </c>
      <c r="F79" s="121">
        <f t="shared" si="15"/>
        <v>0</v>
      </c>
      <c r="G79" s="121">
        <f t="shared" si="15"/>
        <v>50500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G80" si="16">E81</f>
        <v>202000</v>
      </c>
      <c r="F80" s="127">
        <f t="shared" si="16"/>
        <v>0</v>
      </c>
      <c r="G80" s="127">
        <f t="shared" si="16"/>
        <v>50500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202000</v>
      </c>
      <c r="F81" s="128"/>
      <c r="G81" s="128">
        <v>50500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10313912.439999999</v>
      </c>
      <c r="E82" s="121">
        <f>E84+E86+E83</f>
        <v>10313912.439999999</v>
      </c>
      <c r="F82" s="121">
        <f>F84+F86+F83</f>
        <v>51800</v>
      </c>
      <c r="G82" s="121">
        <f>G84+G86+G83</f>
        <v>51800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8388000</v>
      </c>
      <c r="E83" s="127">
        <v>8388000</v>
      </c>
      <c r="F83" s="127">
        <v>23400</v>
      </c>
      <c r="G83" s="127">
        <v>23400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100000</v>
      </c>
      <c r="E84" s="127">
        <f>E85</f>
        <v>100000</v>
      </c>
      <c r="F84" s="127"/>
      <c r="G84" s="127"/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100000</v>
      </c>
      <c r="E85" s="128">
        <v>100000</v>
      </c>
      <c r="F85" s="128"/>
      <c r="G85" s="128"/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1825912.44</v>
      </c>
      <c r="E86" s="127">
        <f t="shared" ref="E86:G86" si="17">E87</f>
        <v>1825912.44</v>
      </c>
      <c r="F86" s="127">
        <f t="shared" si="17"/>
        <v>28400</v>
      </c>
      <c r="G86" s="127">
        <f t="shared" si="17"/>
        <v>28400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D88+D89+D90+D91+D92</f>
        <v>1825912.44</v>
      </c>
      <c r="E87" s="127">
        <f>E88+E89+E90+E91+E92</f>
        <v>1825912.44</v>
      </c>
      <c r="F87" s="127">
        <v>28400</v>
      </c>
      <c r="G87" s="127">
        <v>28400</v>
      </c>
      <c r="H87" s="94"/>
    </row>
    <row r="88" spans="1:8" ht="56.25" x14ac:dyDescent="0.3">
      <c r="A88" s="102"/>
      <c r="B88" s="103"/>
      <c r="C88" s="134" t="s">
        <v>312</v>
      </c>
      <c r="D88" s="127">
        <v>12130</v>
      </c>
      <c r="E88" s="128">
        <v>12130</v>
      </c>
      <c r="F88" s="128"/>
      <c r="G88" s="128"/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28400</v>
      </c>
      <c r="G89" s="128">
        <v>28400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/>
      <c r="G90" s="128"/>
      <c r="H90" s="94"/>
    </row>
    <row r="91" spans="1:8" ht="37.5" x14ac:dyDescent="0.3">
      <c r="A91" s="102"/>
      <c r="B91" s="103"/>
      <c r="C91" s="134" t="s">
        <v>329</v>
      </c>
      <c r="D91" s="127">
        <v>1513216</v>
      </c>
      <c r="E91" s="128">
        <v>1513216</v>
      </c>
      <c r="F91" s="128"/>
      <c r="G91" s="128"/>
      <c r="H91" s="94"/>
    </row>
    <row r="92" spans="1:8" ht="1.5" customHeight="1" x14ac:dyDescent="0.3">
      <c r="A92" s="102"/>
      <c r="B92" s="103"/>
      <c r="C92" s="134"/>
      <c r="D92" s="127"/>
      <c r="E92" s="128"/>
      <c r="F92" s="128"/>
      <c r="G92" s="128"/>
      <c r="H92" s="94"/>
    </row>
    <row r="93" spans="1:8" ht="37.5" x14ac:dyDescent="0.3">
      <c r="A93" s="112" t="s">
        <v>11</v>
      </c>
      <c r="B93" s="113" t="s">
        <v>85</v>
      </c>
      <c r="C93" s="135" t="s">
        <v>84</v>
      </c>
      <c r="D93" s="136">
        <f>D94</f>
        <v>0</v>
      </c>
      <c r="E93" s="136">
        <f>E94</f>
        <v>50000</v>
      </c>
      <c r="F93" s="136">
        <f>F94</f>
        <v>0</v>
      </c>
      <c r="G93" s="136">
        <f>G94</f>
        <v>56000</v>
      </c>
      <c r="H93" s="94"/>
    </row>
    <row r="94" spans="1:8" ht="37.5" x14ac:dyDescent="0.3">
      <c r="A94" s="100" t="s">
        <v>11</v>
      </c>
      <c r="B94" s="101" t="s">
        <v>262</v>
      </c>
      <c r="C94" s="124" t="s">
        <v>86</v>
      </c>
      <c r="D94" s="125">
        <f>D95+D96</f>
        <v>0</v>
      </c>
      <c r="E94" s="125">
        <f>E95+E96</f>
        <v>50000</v>
      </c>
      <c r="F94" s="125">
        <f>F95+F96</f>
        <v>0</v>
      </c>
      <c r="G94" s="125">
        <f>G95+G96</f>
        <v>56000</v>
      </c>
      <c r="H94" s="94"/>
    </row>
    <row r="95" spans="1:8" ht="75" x14ac:dyDescent="0.3">
      <c r="A95" s="102" t="s">
        <v>11</v>
      </c>
      <c r="B95" s="103" t="s">
        <v>263</v>
      </c>
      <c r="C95" s="126" t="s">
        <v>87</v>
      </c>
      <c r="D95" s="127"/>
      <c r="E95" s="128"/>
      <c r="F95" s="128"/>
      <c r="G95" s="128">
        <v>1000</v>
      </c>
      <c r="H95" s="94"/>
    </row>
    <row r="96" spans="1:8" ht="37.5" x14ac:dyDescent="0.3">
      <c r="A96" s="102" t="s">
        <v>11</v>
      </c>
      <c r="B96" s="103" t="s">
        <v>264</v>
      </c>
      <c r="C96" s="126" t="s">
        <v>86</v>
      </c>
      <c r="D96" s="127"/>
      <c r="E96" s="128">
        <v>50000</v>
      </c>
      <c r="F96" s="128"/>
      <c r="G96" s="128">
        <v>55000</v>
      </c>
      <c r="H96" s="94"/>
    </row>
    <row r="97" spans="2:8" ht="15" customHeight="1" x14ac:dyDescent="0.25">
      <c r="C97" s="114"/>
      <c r="D97" s="114"/>
      <c r="E97" s="114"/>
      <c r="F97" s="114"/>
      <c r="G97" s="114"/>
      <c r="H97" s="114"/>
    </row>
    <row r="98" spans="2:8" x14ac:dyDescent="0.25">
      <c r="B98" s="84" t="s">
        <v>266</v>
      </c>
      <c r="D98" s="84" t="s">
        <v>313</v>
      </c>
    </row>
    <row r="101" spans="2:8" x14ac:dyDescent="0.25">
      <c r="B101" s="84" t="s">
        <v>267</v>
      </c>
      <c r="D101" s="84" t="s">
        <v>314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2020-03-02T07:13:26Z</cp:lastPrinted>
  <dcterms:created xsi:type="dcterms:W3CDTF">2019-01-29T07:51:36Z</dcterms:created>
  <dcterms:modified xsi:type="dcterms:W3CDTF">2020-03-02T08:22:04Z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