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<sst xmlns="http://schemas.openxmlformats.org/spreadsheetml/2006/main" count="565" uniqueCount="325">
  <si>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</si>
  <si>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</si>
  <si>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</si>
  <si>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</si>
  <si>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</si>
  <si>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</si>
  <si>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</si>
  <si>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</si>
  <si>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</si>
  <si>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</si>
  <si>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</si>
  <si>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</si>
  <si>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</si>
  <si>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</si>
  <si>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</si>
  <si>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</si>
  <si>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</si>
  <si>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</si>
  <si>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</si>
  <si>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</si>
  <si>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</si>
  <si>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</si>
  <si>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</si>
  <si>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</si>
  <si>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</si>
  <si>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</si>
  <si>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</si>
  <si>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</si>
  <si>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</si>
  <si>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</si>
  <si>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</si>
  <si>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</si>
  <si>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</si>
  <si>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</si>
  <si>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</si>
  <si>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</si>
  <si>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</si>
  <si>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</si>
  <si>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</si>
  <si>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</si>
  <si>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</si>
  <si>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</si>
  <si>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</si>
  <si>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</si>
  <si>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</si>
  <si>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</si>
  <si>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</si>
  <si>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</si>
  <si>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</si>
  <si>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</si>
  <si>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</si>
  <si>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</si>
  <si>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</si>
  <si>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</si>
  <si>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</si>
  <si>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</si>
  <si>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</si>
  <si>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</si>
  <si>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</si>
  <si>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</si>
  <si>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</si>
  <si>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</si>
  <si>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</si>
  <si>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</si>
  <si>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</si>
  <si>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</si>
  <si>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</si>
  <si>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</si>
  <si>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</si>
  <si>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</si>
  <si>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</si>
  <si>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</si>
  <si>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</si>
  <si>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</si>
  <si>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</si>
  <si>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</si>
  <si>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</si>
  <si>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</si>
  <si>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</si>
  <si>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</si>
  <si>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</si>
  <si>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</si>
  <si>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</si>
  <si>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</si>
  <si>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</si>
  <si>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</si>
  <si>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</si>
  <si>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</si>
  <si>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</si>
  <si>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</si>
  <si>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</si>
  <si>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</si>
  <si>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</si>
  <si>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</si>
  <si>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</si>
  <si>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</si>
  <si>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</si>
  <si>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</si>
  <si>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</si>
  <si>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</si>
  <si>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</si>
  <si>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</si>
  <si>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</si>
  <si>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</si>
  <si>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</si>
  <si>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</si>
  <si>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</si>
  <si>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</si>
  <si>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</si>
  <si>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</si>
  <si>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</si>
  <si>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</si>
  <si>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</si>
  <si>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</si>
  <si>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</si>
  <si>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</si>
  <si>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</si>
  <si>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</si>
  <si>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</si>
  <si>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</si>
  <si>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</si>
  <si>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</si>
  <si>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</si>
  <si>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</si>
  <si>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</si>
  <si>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</si>
  <si>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</si>
  <si>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</si>
  <si>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</si>
  <si>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</si>
  <si>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</si>
  <si>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</si>
  <si>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</si>
  <si>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</si>
  <si>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</si>
  <si>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</si>
  <si>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</si>
  <si>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</si>
  <si>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</si>
  <si>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</si>
  <si>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</si>
  <si>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</si>
  <si>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</si>
  <si>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</si>
  <si>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</si>
  <si>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</si>
  <si>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</si>
  <si>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</si>
  <si>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</si>
  <si>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</si>
  <si>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</si>
  <si>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</si>
  <si>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</si>
  <si>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</si>
  <si>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</si>
  <si>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</si>
  <si>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</si>
  <si>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</si>
  <si>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</si>
  <si>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</si>
  <si>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</si>
  <si>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</si>
  <si>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</si>
  <si>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</si>
  <si>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</si>
  <si>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</si>
  <si>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</si>
  <si>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</si>
  <si>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</si>
  <si>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</si>
  <si>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</si>
  <si>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</si>
  <si>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</si>
  <si>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</si>
  <si>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</si>
  <si>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</si>
  <si>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</si>
  <si>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</si>
  <si>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</si>
  <si>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</si>
  <si>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</si>
  <si>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</si>
  <si>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</si>
  <si>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</si>
  <si>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</si>
  <si>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</si>
  <si>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</si>
  <si>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</si>
  <si>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</si>
  <si>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</si>
  <si>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</si>
  <si>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</si>
  <si>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</si>
  <si>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</si>
  <si>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</si>
  <si>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</si>
  <si>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</si>
  <si>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</si>
  <si>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</si>
  <si>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</si>
  <si>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</si>
  <si>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</si>
  <si>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</si>
  <si>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</si>
  <si>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</si>
  <si>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</si>
  <si>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</si>
  <si>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</si>
  <si>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</si>
  <si>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</si>
  <si>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</si>
  <si>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</si>
  <si>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</si>
  <si>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</si>
  <si>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</si>
  <si>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</si>
  <si>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</si>
  <si>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</si>
  <si>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</si>
  <si>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</si>
  <si>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</si>
  <si>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</si>
  <si>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</si>
  <si>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</si>
  <si>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</si>
  <si>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</si>
  <si>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</si>
  <si>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</si>
  <si>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</si>
  <si>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</si>
  <si>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</si>
  <si>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</si>
  <si>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</si>
  <si>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</si>
  <si>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</si>
  <si>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</si>
  <si>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</si>
  <si>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</si>
  <si>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</si>
  <si>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</si>
  <si>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</si>
  <si>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</si>
  <si>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</si>
  <si>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</si>
  <si>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</si>
  <si>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</si>
  <si>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</si>
  <si>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</si>
  <si>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</si>
  <si>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</si>
  <si>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</si>
  <si>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</si>
  <si>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</si>
  <si>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</si>
  <si>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</si>
  <si>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</si>
  <si>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</si>
  <si>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</si>
  <si>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</si>
  <si>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</si>
  <si>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</si>
  <si>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</si>
  <si>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</si>
  <si>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</si>
  <si>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</si>
  <si>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</si>
  <si>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</si>
  <si>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</si>
  <si>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</si>
  <si>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</si>
  <si>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</si>
  <si>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</si>
  <si>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</si>
  <si>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</si>
  <si>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</si>
  <si>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</si>
  <si>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</si>
  <si>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</si>
  <si>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</si>
  <si>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</si>
  <si>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</si>
  <si>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</si>
  <si>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</si>
  <si>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</si>
  <si>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</si>
  <si>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</si>
  <si>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</si>
  <si>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</si>
  <si>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</si>
  <si>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</si>
  <si>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</si>
  <si>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</si>
  <si>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</si>
  <si>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</si>
  <si>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</si>
  <si>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</si>
  <si>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</si>
  <si>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</si>
  <si>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</si>
  <si>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</si>
  <si>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</si>
  <si>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</si>
  <si>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</si>
  <si>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</si>
  <si>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</si>
  <si>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</si>
  <si>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</si>
  <si>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</si>
  <si>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</si>
  <si>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</si>
  <si>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</si>
  <si>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</si>
  <si>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</si>
  <si>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</si>
  <si>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</si>
  <si>
    <t>000 0309   0000000 000  000</t>
  </si>
  <si>
    <t>000 0309   0000000 000  300</t>
  </si>
  <si>
    <t>000 0309   0000000 000  340</t>
  </si>
  <si>
    <t>000 0309   0000000 000  343</t>
  </si>
  <si>
    <t>Национальная безопасность и правоохранительная деятельность</t>
  </si>
  <si>
    <t>000  0107  0000000  000  226</t>
  </si>
  <si>
    <t>000  0104  0000000  000  292</t>
  </si>
  <si>
    <t>000  0503  0000000  000  343</t>
  </si>
  <si>
    <t>000  0502  0000000  000  222</t>
  </si>
  <si>
    <t xml:space="preserve">                                                                                            на 01.10.2020г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</si>
</sst>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52" fillId="0" borderId="11" xfId="0" applyNumberFormat="1" applyFont="1" applyBorder="1" applyAlignment="1">
      <alignment horizontal="left" wrapText="1"/>
    </xf>
    <xf numFmtId="2" fontId="53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2" fontId="8" fillId="0" borderId="11" xfId="0" applyNumberFormat="1" applyFont="1" applyBorder="1" applyAlignment="1">
      <alignment wrapText="1"/>
    </xf>
    <xf numFmtId="2" fontId="54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1" fillId="0" borderId="11" xfId="0" applyFont="1" applyBorder="1" applyAlignment="1">
      <alignment horizontal="left" wrapText="1"/>
    </xf>
    <xf numFmtId="2" fontId="32" fillId="0" borderId="11" xfId="0" applyNumberFormat="1" applyFont="1" applyBorder="1" applyAlignment="1">
      <alignment horizontal="right" wrapText="1"/>
    </xf>
    <xf numFmtId="2" fontId="32" fillId="0" borderId="11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zoomScalePageLayoutView="0" workbookViewId="0" topLeftCell="A1">
      <selection activeCell="A288" sqref="A1:I288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4" t="s">
        <v>108</v>
      </c>
      <c r="B1" s="34"/>
      <c r="C1" s="34"/>
      <c r="D1" s="34"/>
      <c r="E1" s="34"/>
      <c r="F1" s="34"/>
      <c r="G1" s="34"/>
      <c r="H1" s="39"/>
      <c r="I1" s="32"/>
    </row>
    <row r="2" spans="1:8" ht="12.75">
      <c r="A2" s="2"/>
      <c r="B2" s="9"/>
      <c r="C2" s="40" t="s">
        <v>178</v>
      </c>
      <c r="D2" s="40"/>
      <c r="E2" s="40"/>
      <c r="H2" s="1"/>
    </row>
    <row r="3" spans="1:9" ht="12.75">
      <c r="A3" s="35" t="s">
        <v>291</v>
      </c>
      <c r="B3" s="35"/>
      <c r="C3" s="35"/>
      <c r="D3" s="35"/>
      <c r="E3" s="36"/>
      <c r="F3" s="36"/>
      <c r="G3" s="36"/>
      <c r="H3" s="39"/>
      <c r="I3" s="32"/>
    </row>
    <row r="4" spans="1:9" ht="12.75">
      <c r="A4" s="37" t="s">
        <v>324</v>
      </c>
      <c r="B4" s="37"/>
      <c r="C4" s="37"/>
      <c r="D4" s="37"/>
      <c r="E4" s="38"/>
      <c r="F4" s="38"/>
      <c r="G4" s="38"/>
      <c r="H4" s="31" t="s">
        <v>122</v>
      </c>
      <c r="I4" s="32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D7+D14+D19+D32+D41+D224+D229+D234+D238+D252+D257+D261+D266+D271+D249</f>
        <v>6098.8</v>
      </c>
      <c r="E6" s="14">
        <f>E7+E14+E19+E32+E41+E224+E229+E234+E238+E252+E257+E261+E266+E271+E245+E278+E249</f>
        <v>25501090.73</v>
      </c>
      <c r="F6" s="15">
        <f>F7+F14+F19+F32+F41+F224+F229+F234+F238+F252+F257+F261+F266+F271</f>
        <v>0</v>
      </c>
      <c r="G6" s="13">
        <f>G7+G14+G19+G32+G41+G224+G245+G249+G252+G261+G271+G278</f>
        <v>15167613.24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2044000</v>
      </c>
      <c r="F7" s="15">
        <f>F8+F11</f>
        <v>0</v>
      </c>
      <c r="G7" s="13">
        <f>G8+G11</f>
        <v>1404556.88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2044000</v>
      </c>
      <c r="F8" s="15">
        <f>F9+F10</f>
        <v>0</v>
      </c>
      <c r="G8" s="24">
        <f>G9+G10</f>
        <v>1404556.88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2044000</v>
      </c>
      <c r="F9" s="17"/>
      <c r="G9" s="24">
        <v>1404556.88</v>
      </c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617000</v>
      </c>
      <c r="F14" s="15">
        <f>F15+F17</f>
        <v>0</v>
      </c>
      <c r="G14" s="13">
        <f>G15+G17</f>
        <v>420662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617000</v>
      </c>
      <c r="F15" s="15">
        <f>F16</f>
        <v>0</v>
      </c>
      <c r="G15" s="24">
        <f>G16</f>
        <v>420662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617000</v>
      </c>
      <c r="F16" s="17"/>
      <c r="G16" s="24">
        <v>420662</v>
      </c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3078500</v>
      </c>
      <c r="F19" s="15">
        <f>F20+F24+F27+F30</f>
        <v>0</v>
      </c>
      <c r="G19" s="13">
        <f>G20+G24+G27+G30</f>
        <v>2169256.27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705800</v>
      </c>
      <c r="F20" s="15">
        <f>F23</f>
        <v>0</v>
      </c>
      <c r="G20" s="13">
        <f>G23</f>
        <v>469881.31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705800</v>
      </c>
      <c r="F23" s="18"/>
      <c r="G23" s="19">
        <v>469881.31</v>
      </c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2219500</v>
      </c>
      <c r="F27" s="20">
        <f>F28+F29</f>
        <v>0</v>
      </c>
      <c r="G27" s="19">
        <f>G28+G29</f>
        <v>1590158.96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2213900</v>
      </c>
      <c r="F28" s="18"/>
      <c r="G28" s="19">
        <v>1584563.48</v>
      </c>
    </row>
    <row r="29" spans="1:7" ht="15">
      <c r="A29" s="12"/>
      <c r="B29" s="4" t="s">
        <v>237</v>
      </c>
      <c r="C29" s="4" t="s">
        <v>234</v>
      </c>
      <c r="D29" s="4"/>
      <c r="E29" s="16">
        <v>5600</v>
      </c>
      <c r="F29" s="18"/>
      <c r="G29" s="19">
        <v>5595.48</v>
      </c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153200</v>
      </c>
      <c r="F30" s="20">
        <f>F31</f>
        <v>0</v>
      </c>
      <c r="G30" s="19">
        <f>G31</f>
        <v>109216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153200</v>
      </c>
      <c r="F31" s="18"/>
      <c r="G31" s="19">
        <v>109216</v>
      </c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929900</v>
      </c>
      <c r="F32" s="21">
        <f>F33+F35+F37+F39</f>
        <v>0</v>
      </c>
      <c r="G32" s="13">
        <f>G33+G35+G37+G39</f>
        <v>642553.41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213200</v>
      </c>
      <c r="F33" s="20">
        <f>F34</f>
        <v>0</v>
      </c>
      <c r="G33" s="19">
        <f>G34</f>
        <v>140696.19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213200</v>
      </c>
      <c r="F34" s="18"/>
      <c r="G34" s="19">
        <v>140696.19</v>
      </c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670300</v>
      </c>
      <c r="F37" s="20">
        <f>F38</f>
        <v>0</v>
      </c>
      <c r="G37" s="19">
        <f>G38</f>
        <v>468874.2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670300</v>
      </c>
      <c r="F38" s="18"/>
      <c r="G38" s="19">
        <v>468874.2</v>
      </c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46400</v>
      </c>
      <c r="F39" s="20">
        <f>F40</f>
        <v>0</v>
      </c>
      <c r="G39" s="19">
        <f>G40</f>
        <v>32983.02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46400</v>
      </c>
      <c r="F40" s="18"/>
      <c r="G40" s="19">
        <v>32983.02</v>
      </c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D42+D62+D85+D89+D108+D126+D141+D149+D154+D164+D174+D184+D197+D218</f>
        <v>0</v>
      </c>
      <c r="E41" s="14">
        <f>E42+E62+E85+E89+E108+E126+E141+E149+E154+E164+E174+E184+E197+E218+E137+E194+E133</f>
        <v>17613192.93</v>
      </c>
      <c r="F41" s="21">
        <f>F42+F62+F85+F89+F108+F126+F141+F149+F154+F164+F174+F184+F197+F218</f>
        <v>0</v>
      </c>
      <c r="G41" s="13">
        <f>G42+G62+G85+G89+G108+G126+G141+G149+G154+G164+G174+G184+G197+G218+G137+G133</f>
        <v>9584472.1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2000201</v>
      </c>
      <c r="F62" s="17"/>
      <c r="G62" s="13">
        <f>G64+G75</f>
        <v>1650993.88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936816</v>
      </c>
      <c r="F64" s="20">
        <f>F65+F66+F67+F68+F69+F70+F71+F72+F73</f>
        <v>0</v>
      </c>
      <c r="G64" s="19">
        <f>G65+G67+G68+G69+G70+G71</f>
        <v>712982.92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159400</v>
      </c>
      <c r="F65" s="18"/>
      <c r="G65" s="19">
        <v>128038.5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32000</v>
      </c>
      <c r="F67" s="18"/>
      <c r="G67" s="19">
        <v>14037.93</v>
      </c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210000</v>
      </c>
      <c r="F68" s="18"/>
      <c r="G68" s="19">
        <v>147184.17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152880</v>
      </c>
      <c r="F69" s="18"/>
      <c r="G69" s="19">
        <v>87152.47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373536</v>
      </c>
      <c r="F70" s="18"/>
      <c r="G70" s="19">
        <v>334450.93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9000</v>
      </c>
      <c r="F71" s="18"/>
      <c r="G71" s="19">
        <v>2118.92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1063385</v>
      </c>
      <c r="F75" s="20">
        <f>F76+F77</f>
        <v>0</v>
      </c>
      <c r="G75" s="19">
        <f>G76+G77</f>
        <v>938010.96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750000</v>
      </c>
      <c r="F76" s="18"/>
      <c r="G76" s="19">
        <v>731113.84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313385</v>
      </c>
      <c r="F77" s="20">
        <f>F78+F79+F80+F81+F82+F83</f>
        <v>0</v>
      </c>
      <c r="G77" s="19">
        <f>G79+G80+G82+G84</f>
        <v>206897.12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203046</v>
      </c>
      <c r="F79" s="18"/>
      <c r="G79" s="19">
        <v>147736.61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>
        <v>3954</v>
      </c>
      <c r="F80" s="18"/>
      <c r="G80" s="19">
        <v>3954</v>
      </c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106385</v>
      </c>
      <c r="F82" s="18"/>
      <c r="G82" s="19">
        <v>55206.51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>
        <f>E86</f>
        <v>229432</v>
      </c>
      <c r="F85" s="17"/>
      <c r="G85" s="13">
        <f>G86</f>
        <v>156800</v>
      </c>
    </row>
    <row r="86" spans="1:7" ht="15" customHeight="1">
      <c r="A86" s="12">
        <v>200</v>
      </c>
      <c r="B86" s="4" t="s">
        <v>96</v>
      </c>
      <c r="C86" s="4" t="s">
        <v>11</v>
      </c>
      <c r="D86" s="4"/>
      <c r="E86" s="16">
        <f>E87</f>
        <v>229432</v>
      </c>
      <c r="F86" s="18"/>
      <c r="G86" s="19">
        <f>G87</f>
        <v>156800</v>
      </c>
    </row>
    <row r="87" spans="1:7" ht="15" customHeight="1">
      <c r="A87" s="12"/>
      <c r="B87" s="4" t="s">
        <v>320</v>
      </c>
      <c r="C87" s="4" t="s">
        <v>116</v>
      </c>
      <c r="D87" s="4"/>
      <c r="E87" s="16">
        <v>229432</v>
      </c>
      <c r="F87" s="18"/>
      <c r="G87" s="19">
        <v>156800</v>
      </c>
    </row>
    <row r="88" spans="1:7" ht="19.5" customHeight="1">
      <c r="A88" s="12">
        <v>200</v>
      </c>
      <c r="B88" s="4" t="s">
        <v>150</v>
      </c>
      <c r="C88" s="4" t="s">
        <v>162</v>
      </c>
      <c r="D88" s="4"/>
      <c r="E88" s="16"/>
      <c r="F88" s="18"/>
      <c r="G88" s="19"/>
    </row>
    <row r="89" spans="1:7" s="7" customFormat="1" ht="15.75" customHeight="1">
      <c r="A89" s="5">
        <v>200</v>
      </c>
      <c r="B89" s="6" t="s">
        <v>32</v>
      </c>
      <c r="C89" s="6" t="s">
        <v>132</v>
      </c>
      <c r="D89" s="6">
        <f>D91+D98+D99</f>
        <v>0</v>
      </c>
      <c r="E89" s="14">
        <f>E91+E98+E99</f>
        <v>0</v>
      </c>
      <c r="F89" s="15">
        <f>F91+F98+F99</f>
        <v>0</v>
      </c>
      <c r="G89" s="13">
        <f>G91+G98+G99</f>
        <v>0</v>
      </c>
    </row>
    <row r="90" spans="1:7" ht="12" customHeight="1" hidden="1">
      <c r="A90" s="12">
        <v>200</v>
      </c>
      <c r="B90" s="4" t="s">
        <v>55</v>
      </c>
      <c r="C90" s="4" t="s">
        <v>11</v>
      </c>
      <c r="D90" s="4"/>
      <c r="E90" s="16"/>
      <c r="F90" s="18"/>
      <c r="G90" s="19"/>
    </row>
    <row r="91" spans="1:7" ht="15" customHeight="1" hidden="1">
      <c r="A91" s="12">
        <v>200</v>
      </c>
      <c r="B91" s="4" t="s">
        <v>205</v>
      </c>
      <c r="C91" s="4" t="s">
        <v>36</v>
      </c>
      <c r="D91" s="4">
        <f>D92+D93+D94+D95+D96+D97</f>
        <v>0</v>
      </c>
      <c r="E91" s="16">
        <f>E92+E93+E94+E95+E96+E97</f>
        <v>0</v>
      </c>
      <c r="F91" s="20">
        <f>F92+F93+F94+F95+F96+F97</f>
        <v>0</v>
      </c>
      <c r="G91" s="19">
        <f>G92+G93+G94+G95+G96+G97</f>
        <v>0</v>
      </c>
    </row>
    <row r="92" spans="1:7" ht="20.25" customHeight="1" hidden="1">
      <c r="A92" s="12">
        <v>200</v>
      </c>
      <c r="B92" s="4" t="s">
        <v>206</v>
      </c>
      <c r="C92" s="4" t="s">
        <v>100</v>
      </c>
      <c r="D92" s="4"/>
      <c r="E92" s="16"/>
      <c r="F92" s="18"/>
      <c r="G92" s="19"/>
    </row>
    <row r="93" spans="1:7" ht="15.75" customHeight="1" hidden="1">
      <c r="A93" s="12">
        <v>200</v>
      </c>
      <c r="B93" s="4" t="s">
        <v>207</v>
      </c>
      <c r="C93" s="4" t="s">
        <v>74</v>
      </c>
      <c r="D93" s="4"/>
      <c r="E93" s="16"/>
      <c r="F93" s="18"/>
      <c r="G93" s="19"/>
    </row>
    <row r="94" spans="1:7" ht="14.25" customHeight="1" hidden="1">
      <c r="A94" s="12">
        <v>200</v>
      </c>
      <c r="B94" s="4" t="s">
        <v>208</v>
      </c>
      <c r="C94" s="4" t="s">
        <v>147</v>
      </c>
      <c r="D94" s="4"/>
      <c r="E94" s="16"/>
      <c r="F94" s="18"/>
      <c r="G94" s="19"/>
    </row>
    <row r="95" spans="1:7" ht="12" customHeight="1" hidden="1">
      <c r="A95" s="12">
        <v>200</v>
      </c>
      <c r="B95" s="4" t="s">
        <v>209</v>
      </c>
      <c r="C95" s="4" t="s">
        <v>90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210</v>
      </c>
      <c r="C96" s="4" t="s">
        <v>109</v>
      </c>
      <c r="D96" s="4"/>
      <c r="E96" s="16"/>
      <c r="F96" s="18"/>
      <c r="G96" s="19"/>
    </row>
    <row r="97" spans="1:7" ht="18" customHeight="1" hidden="1">
      <c r="A97" s="12">
        <v>200</v>
      </c>
      <c r="B97" s="4" t="s">
        <v>211</v>
      </c>
      <c r="C97" s="4" t="s">
        <v>116</v>
      </c>
      <c r="D97" s="4"/>
      <c r="E97" s="16"/>
      <c r="F97" s="18"/>
      <c r="G97" s="19"/>
    </row>
    <row r="98" spans="1:7" ht="12" customHeight="1" hidden="1">
      <c r="A98" s="12">
        <v>200</v>
      </c>
      <c r="B98" s="4" t="s">
        <v>16</v>
      </c>
      <c r="C98" s="4" t="s">
        <v>162</v>
      </c>
      <c r="D98" s="4"/>
      <c r="E98" s="16"/>
      <c r="F98" s="18"/>
      <c r="G98" s="19"/>
    </row>
    <row r="99" spans="1:7" ht="21.75" customHeight="1" hidden="1">
      <c r="A99" s="12">
        <v>200</v>
      </c>
      <c r="B99" s="4" t="s">
        <v>212</v>
      </c>
      <c r="C99" s="4" t="s">
        <v>135</v>
      </c>
      <c r="D99" s="4">
        <f>D100+D101</f>
        <v>0</v>
      </c>
      <c r="E99" s="16">
        <f>E100+E101</f>
        <v>0</v>
      </c>
      <c r="F99" s="20">
        <f>F100+F101</f>
        <v>0</v>
      </c>
      <c r="G99" s="19">
        <f>G100+G101</f>
        <v>0</v>
      </c>
    </row>
    <row r="100" spans="1:7" ht="9.75" customHeight="1" hidden="1">
      <c r="A100" s="12">
        <v>200</v>
      </c>
      <c r="B100" s="4" t="s">
        <v>213</v>
      </c>
      <c r="C100" s="4" t="s">
        <v>160</v>
      </c>
      <c r="D100" s="4"/>
      <c r="E100" s="16"/>
      <c r="F100" s="18"/>
      <c r="G100" s="19"/>
    </row>
    <row r="101" spans="1:7" ht="15" customHeight="1" hidden="1">
      <c r="A101" s="12">
        <v>200</v>
      </c>
      <c r="B101" s="4" t="s">
        <v>214</v>
      </c>
      <c r="C101" s="4" t="s">
        <v>118</v>
      </c>
      <c r="D101" s="4">
        <f>D102+D103+D104+D105+D106+D107</f>
        <v>0</v>
      </c>
      <c r="E101" s="16">
        <f>E102+E103+E104+E105+E106+E107</f>
        <v>0</v>
      </c>
      <c r="F101" s="20">
        <f>F102+F103+F104+F105+F106+F107</f>
        <v>0</v>
      </c>
      <c r="G101" s="19">
        <f>G102+G103+G104+G105+G106+G107</f>
        <v>0</v>
      </c>
    </row>
    <row r="102" spans="1:7" ht="17.25" customHeight="1" hidden="1">
      <c r="A102" s="12">
        <v>200</v>
      </c>
      <c r="B102" s="4" t="s">
        <v>268</v>
      </c>
      <c r="C102" s="4" t="s">
        <v>256</v>
      </c>
      <c r="D102" s="4"/>
      <c r="E102" s="16"/>
      <c r="F102" s="18"/>
      <c r="G102" s="19"/>
    </row>
    <row r="103" spans="1:7" ht="9" customHeight="1" hidden="1">
      <c r="A103" s="12">
        <v>200</v>
      </c>
      <c r="B103" s="4" t="s">
        <v>269</v>
      </c>
      <c r="C103" s="4" t="s">
        <v>257</v>
      </c>
      <c r="D103" s="4"/>
      <c r="E103" s="16"/>
      <c r="F103" s="18"/>
      <c r="G103" s="19"/>
    </row>
    <row r="104" spans="1:7" ht="18" customHeight="1" hidden="1">
      <c r="A104" s="12">
        <v>200</v>
      </c>
      <c r="B104" s="4" t="s">
        <v>270</v>
      </c>
      <c r="C104" s="4" t="s">
        <v>258</v>
      </c>
      <c r="D104" s="4"/>
      <c r="E104" s="16"/>
      <c r="F104" s="18"/>
      <c r="G104" s="19"/>
    </row>
    <row r="105" spans="1:7" ht="9" customHeight="1" hidden="1">
      <c r="A105" s="12">
        <v>200</v>
      </c>
      <c r="B105" s="4" t="s">
        <v>271</v>
      </c>
      <c r="C105" s="4" t="s">
        <v>259</v>
      </c>
      <c r="D105" s="4"/>
      <c r="E105" s="16"/>
      <c r="F105" s="18"/>
      <c r="G105" s="19"/>
    </row>
    <row r="106" spans="1:7" ht="15.75" customHeight="1" hidden="1">
      <c r="A106" s="12">
        <v>200</v>
      </c>
      <c r="B106" s="4" t="s">
        <v>272</v>
      </c>
      <c r="C106" s="4" t="s">
        <v>260</v>
      </c>
      <c r="D106" s="4"/>
      <c r="E106" s="16"/>
      <c r="F106" s="18"/>
      <c r="G106" s="19"/>
    </row>
    <row r="107" spans="1:7" ht="28.5" customHeight="1" hidden="1">
      <c r="A107" s="12">
        <v>200</v>
      </c>
      <c r="B107" s="4" t="s">
        <v>273</v>
      </c>
      <c r="C107" s="4" t="s">
        <v>261</v>
      </c>
      <c r="D107" s="4"/>
      <c r="E107" s="16"/>
      <c r="F107" s="18"/>
      <c r="G107" s="19"/>
    </row>
    <row r="108" spans="1:7" s="7" customFormat="1" ht="26.25" customHeight="1">
      <c r="A108" s="5">
        <v>200</v>
      </c>
      <c r="B108" s="6" t="s">
        <v>158</v>
      </c>
      <c r="C108" s="6" t="s">
        <v>70</v>
      </c>
      <c r="D108" s="6">
        <f>D110+D117</f>
        <v>0</v>
      </c>
      <c r="E108" s="14">
        <f>E110+E117</f>
        <v>20500</v>
      </c>
      <c r="F108" s="15">
        <f>F110+F117</f>
        <v>0</v>
      </c>
      <c r="G108" s="13">
        <f>G110+G117</f>
        <v>8216.49</v>
      </c>
    </row>
    <row r="109" spans="1:7" ht="16.5" customHeight="1" hidden="1">
      <c r="A109" s="12">
        <v>200</v>
      </c>
      <c r="B109" s="4" t="s">
        <v>91</v>
      </c>
      <c r="C109" s="4" t="s">
        <v>11</v>
      </c>
      <c r="D109" s="4"/>
      <c r="E109" s="16"/>
      <c r="F109" s="18"/>
      <c r="G109" s="19"/>
    </row>
    <row r="110" spans="1:7" ht="16.5" customHeight="1">
      <c r="A110" s="12">
        <v>200</v>
      </c>
      <c r="B110" s="4" t="s">
        <v>3</v>
      </c>
      <c r="C110" s="4" t="s">
        <v>36</v>
      </c>
      <c r="D110" s="4">
        <f>D111+D112+D113+D114+D115+D116</f>
        <v>0</v>
      </c>
      <c r="E110" s="16">
        <f>E111+E112+E113+E114+E115+E116</f>
        <v>7000</v>
      </c>
      <c r="F110" s="20">
        <f>F111+F112+F113+F114+F115+F116</f>
        <v>0</v>
      </c>
      <c r="G110" s="19">
        <f>G111+G112+G113+G114+G115+G116</f>
        <v>7000</v>
      </c>
    </row>
    <row r="111" spans="1:7" ht="15">
      <c r="A111" s="12">
        <v>200</v>
      </c>
      <c r="B111" s="4" t="s">
        <v>101</v>
      </c>
      <c r="C111" s="4" t="s">
        <v>100</v>
      </c>
      <c r="D111" s="4"/>
      <c r="E111" s="16">
        <v>1000</v>
      </c>
      <c r="F111" s="18"/>
      <c r="G111" s="19">
        <v>1000</v>
      </c>
    </row>
    <row r="112" spans="1:7" ht="15">
      <c r="A112" s="12">
        <v>200</v>
      </c>
      <c r="B112" s="4" t="s">
        <v>19</v>
      </c>
      <c r="C112" s="4" t="s">
        <v>74</v>
      </c>
      <c r="D112" s="4"/>
      <c r="E112" s="16"/>
      <c r="F112" s="18"/>
      <c r="G112" s="19"/>
    </row>
    <row r="113" spans="1:7" ht="15">
      <c r="A113" s="12">
        <v>200</v>
      </c>
      <c r="B113" s="4" t="s">
        <v>111</v>
      </c>
      <c r="C113" s="4" t="s">
        <v>147</v>
      </c>
      <c r="D113" s="4"/>
      <c r="E113" s="16"/>
      <c r="F113" s="18"/>
      <c r="G113" s="19"/>
    </row>
    <row r="114" spans="1:7" ht="23.25">
      <c r="A114" s="12">
        <v>200</v>
      </c>
      <c r="B114" s="4" t="s">
        <v>10</v>
      </c>
      <c r="C114" s="4" t="s">
        <v>90</v>
      </c>
      <c r="D114" s="4"/>
      <c r="E114" s="16">
        <v>6000</v>
      </c>
      <c r="F114" s="18"/>
      <c r="G114" s="19">
        <v>6000</v>
      </c>
    </row>
    <row r="115" spans="1:7" ht="15">
      <c r="A115" s="12">
        <v>200</v>
      </c>
      <c r="B115" s="4" t="s">
        <v>88</v>
      </c>
      <c r="C115" s="4" t="s">
        <v>109</v>
      </c>
      <c r="D115" s="4"/>
      <c r="E115" s="16"/>
      <c r="F115" s="18"/>
      <c r="G115" s="19"/>
    </row>
    <row r="116" spans="1:7" ht="15">
      <c r="A116" s="12">
        <v>200</v>
      </c>
      <c r="B116" s="4" t="s">
        <v>39</v>
      </c>
      <c r="C116" s="4" t="s">
        <v>116</v>
      </c>
      <c r="D116" s="4"/>
      <c r="E116" s="16"/>
      <c r="F116" s="18"/>
      <c r="G116" s="19"/>
    </row>
    <row r="117" spans="1:7" ht="15">
      <c r="A117" s="12">
        <v>200</v>
      </c>
      <c r="B117" s="4" t="s">
        <v>130</v>
      </c>
      <c r="C117" s="4" t="s">
        <v>135</v>
      </c>
      <c r="D117" s="4">
        <f>D118+D119</f>
        <v>0</v>
      </c>
      <c r="E117" s="16">
        <f>E118+E119</f>
        <v>13500</v>
      </c>
      <c r="F117" s="20">
        <f>F118+F119</f>
        <v>0</v>
      </c>
      <c r="G117" s="19">
        <f>G118+G119</f>
        <v>1216.49</v>
      </c>
    </row>
    <row r="118" spans="1:7" ht="15">
      <c r="A118" s="12">
        <v>200</v>
      </c>
      <c r="B118" s="4" t="s">
        <v>174</v>
      </c>
      <c r="C118" s="4" t="s">
        <v>160</v>
      </c>
      <c r="D118" s="4"/>
      <c r="E118" s="16"/>
      <c r="F118" s="18"/>
      <c r="G118" s="19"/>
    </row>
    <row r="119" spans="1:7" ht="23.25">
      <c r="A119" s="12">
        <v>200</v>
      </c>
      <c r="B119" s="4" t="s">
        <v>124</v>
      </c>
      <c r="C119" s="4" t="s">
        <v>118</v>
      </c>
      <c r="D119" s="4">
        <f>D120+D121+D122+D123+D124+D125</f>
        <v>0</v>
      </c>
      <c r="E119" s="16">
        <f>E124</f>
        <v>13500</v>
      </c>
      <c r="F119" s="20">
        <f>F120+F121+F122+F123+F124+F125</f>
        <v>0</v>
      </c>
      <c r="G119" s="19">
        <f>G124</f>
        <v>1216.49</v>
      </c>
    </row>
    <row r="120" spans="1:7" ht="15">
      <c r="A120" s="12">
        <v>200</v>
      </c>
      <c r="B120" s="4" t="s">
        <v>274</v>
      </c>
      <c r="C120" s="4" t="s">
        <v>256</v>
      </c>
      <c r="D120" s="4"/>
      <c r="E120" s="16"/>
      <c r="F120" s="18"/>
      <c r="G120" s="19"/>
    </row>
    <row r="121" spans="1:7" ht="23.25">
      <c r="A121" s="12">
        <v>200</v>
      </c>
      <c r="B121" s="4" t="s">
        <v>275</v>
      </c>
      <c r="C121" s="4" t="s">
        <v>257</v>
      </c>
      <c r="D121" s="4"/>
      <c r="E121" s="16"/>
      <c r="F121" s="18"/>
      <c r="G121" s="19"/>
    </row>
    <row r="122" spans="1:7" ht="23.25">
      <c r="A122" s="12">
        <v>200</v>
      </c>
      <c r="B122" s="4" t="s">
        <v>276</v>
      </c>
      <c r="C122" s="4" t="s">
        <v>258</v>
      </c>
      <c r="D122" s="4"/>
      <c r="E122" s="16"/>
      <c r="F122" s="18"/>
      <c r="G122" s="19"/>
    </row>
    <row r="123" spans="1:7" ht="15.75" customHeight="1">
      <c r="A123" s="12">
        <v>200</v>
      </c>
      <c r="B123" s="4" t="s">
        <v>277</v>
      </c>
      <c r="C123" s="4" t="s">
        <v>259</v>
      </c>
      <c r="D123" s="4"/>
      <c r="E123" s="16"/>
      <c r="F123" s="18"/>
      <c r="G123" s="19"/>
    </row>
    <row r="124" spans="1:7" ht="23.25">
      <c r="A124" s="12">
        <v>200</v>
      </c>
      <c r="B124" s="4" t="s">
        <v>278</v>
      </c>
      <c r="C124" s="4" t="s">
        <v>260</v>
      </c>
      <c r="D124" s="4"/>
      <c r="E124" s="16">
        <v>13500</v>
      </c>
      <c r="F124" s="18"/>
      <c r="G124" s="19">
        <v>1216.49</v>
      </c>
    </row>
    <row r="125" spans="1:7" ht="20.25" customHeight="1">
      <c r="A125" s="12">
        <v>200</v>
      </c>
      <c r="B125" s="4" t="s">
        <v>279</v>
      </c>
      <c r="C125" s="4" t="s">
        <v>261</v>
      </c>
      <c r="D125" s="4"/>
      <c r="E125" s="16"/>
      <c r="F125" s="18"/>
      <c r="G125" s="19"/>
    </row>
    <row r="126" spans="1:7" s="7" customFormat="1" ht="48" customHeight="1" hidden="1">
      <c r="A126" s="5">
        <v>200</v>
      </c>
      <c r="B126" s="6" t="s">
        <v>12</v>
      </c>
      <c r="C126" s="6" t="s">
        <v>6</v>
      </c>
      <c r="D126" s="6">
        <f>D128+D131</f>
        <v>0</v>
      </c>
      <c r="E126" s="14">
        <f>E128+E131</f>
        <v>0</v>
      </c>
      <c r="F126" s="15">
        <f>F128+F131</f>
        <v>0</v>
      </c>
      <c r="G126" s="13">
        <f>G128+G131</f>
        <v>0</v>
      </c>
    </row>
    <row r="127" spans="1:7" ht="15" hidden="1">
      <c r="A127" s="12">
        <v>200</v>
      </c>
      <c r="B127" s="4" t="s">
        <v>79</v>
      </c>
      <c r="C127" s="4" t="s">
        <v>11</v>
      </c>
      <c r="D127" s="4"/>
      <c r="E127" s="16"/>
      <c r="F127" s="18"/>
      <c r="G127" s="19"/>
    </row>
    <row r="128" spans="1:7" ht="15" hidden="1">
      <c r="A128" s="12">
        <v>200</v>
      </c>
      <c r="B128" s="4" t="s">
        <v>169</v>
      </c>
      <c r="C128" s="4" t="s">
        <v>36</v>
      </c>
      <c r="D128" s="4">
        <f>D129+D130</f>
        <v>0</v>
      </c>
      <c r="E128" s="16">
        <f>E129+E130</f>
        <v>0</v>
      </c>
      <c r="F128" s="20">
        <f>F129+F130</f>
        <v>0</v>
      </c>
      <c r="G128" s="19">
        <f>G129+G130</f>
        <v>0</v>
      </c>
    </row>
    <row r="129" spans="1:7" ht="15" hidden="1">
      <c r="A129" s="12">
        <v>200</v>
      </c>
      <c r="B129" s="4" t="s">
        <v>80</v>
      </c>
      <c r="C129" s="4" t="s">
        <v>109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133</v>
      </c>
      <c r="C130" s="4" t="s">
        <v>116</v>
      </c>
      <c r="D130" s="4"/>
      <c r="E130" s="16"/>
      <c r="F130" s="18"/>
      <c r="G130" s="19"/>
    </row>
    <row r="131" spans="1:7" ht="15" hidden="1">
      <c r="A131" s="12">
        <v>200</v>
      </c>
      <c r="B131" s="4" t="s">
        <v>42</v>
      </c>
      <c r="C131" s="4" t="s">
        <v>135</v>
      </c>
      <c r="D131" s="4">
        <f>D132</f>
        <v>0</v>
      </c>
      <c r="E131" s="16">
        <f>E132</f>
        <v>0</v>
      </c>
      <c r="F131" s="20">
        <f>F132</f>
        <v>0</v>
      </c>
      <c r="G131" s="19">
        <f>G132</f>
        <v>0</v>
      </c>
    </row>
    <row r="132" spans="1:7" ht="23.25" hidden="1">
      <c r="A132" s="12">
        <v>200</v>
      </c>
      <c r="B132" s="4" t="s">
        <v>45</v>
      </c>
      <c r="C132" s="4" t="s">
        <v>118</v>
      </c>
      <c r="D132" s="4"/>
      <c r="E132" s="16"/>
      <c r="F132" s="18"/>
      <c r="G132" s="19"/>
    </row>
    <row r="133" spans="1:7" ht="25.5">
      <c r="A133" s="23">
        <v>200</v>
      </c>
      <c r="B133" s="6" t="s">
        <v>315</v>
      </c>
      <c r="C133" s="28" t="s">
        <v>319</v>
      </c>
      <c r="D133" s="4"/>
      <c r="E133" s="16">
        <f>E134</f>
        <v>10100</v>
      </c>
      <c r="F133" s="18"/>
      <c r="G133" s="19">
        <f>G134</f>
        <v>10084</v>
      </c>
    </row>
    <row r="134" spans="1:7" ht="15">
      <c r="A134" s="12">
        <v>200</v>
      </c>
      <c r="B134" s="4" t="s">
        <v>316</v>
      </c>
      <c r="C134" s="4" t="s">
        <v>135</v>
      </c>
      <c r="D134" s="4"/>
      <c r="E134" s="16">
        <f>E135</f>
        <v>10100</v>
      </c>
      <c r="F134" s="18"/>
      <c r="G134" s="19">
        <f>G135</f>
        <v>10084</v>
      </c>
    </row>
    <row r="135" spans="1:7" ht="23.25">
      <c r="A135" s="12">
        <v>200</v>
      </c>
      <c r="B135" s="4" t="s">
        <v>317</v>
      </c>
      <c r="C135" s="4" t="s">
        <v>118</v>
      </c>
      <c r="D135" s="4"/>
      <c r="E135" s="16">
        <f>E136</f>
        <v>10100</v>
      </c>
      <c r="F135" s="18"/>
      <c r="G135" s="19">
        <f>G136</f>
        <v>10084</v>
      </c>
    </row>
    <row r="136" spans="1:7" ht="23.25">
      <c r="A136" s="12">
        <v>200</v>
      </c>
      <c r="B136" s="4" t="s">
        <v>318</v>
      </c>
      <c r="C136" s="4" t="s">
        <v>257</v>
      </c>
      <c r="D136" s="4"/>
      <c r="E136" s="16">
        <v>10100</v>
      </c>
      <c r="F136" s="18"/>
      <c r="G136" s="19">
        <v>10084</v>
      </c>
    </row>
    <row r="137" spans="1:7" s="7" customFormat="1" ht="24.75" customHeight="1">
      <c r="A137" s="5">
        <v>200</v>
      </c>
      <c r="B137" s="6" t="s">
        <v>292</v>
      </c>
      <c r="C137" s="6" t="s">
        <v>298</v>
      </c>
      <c r="D137" s="6">
        <f>D139+D143</f>
        <v>0</v>
      </c>
      <c r="E137" s="14">
        <f>E138</f>
        <v>42537.29</v>
      </c>
      <c r="F137" s="15">
        <f>F139+F143</f>
        <v>0</v>
      </c>
      <c r="G137" s="13">
        <f>G138</f>
        <v>42536.64</v>
      </c>
    </row>
    <row r="138" spans="1:7" ht="15">
      <c r="A138" s="12">
        <v>200</v>
      </c>
      <c r="B138" s="4" t="s">
        <v>293</v>
      </c>
      <c r="C138" s="4" t="s">
        <v>36</v>
      </c>
      <c r="D138" s="4">
        <f>D139+D140+D141</f>
        <v>0</v>
      </c>
      <c r="E138" s="16">
        <f>E139</f>
        <v>42537.29</v>
      </c>
      <c r="F138" s="20">
        <f>F139+F140+F141</f>
        <v>0</v>
      </c>
      <c r="G138" s="19">
        <f>G139</f>
        <v>42536.64</v>
      </c>
    </row>
    <row r="139" spans="1:7" ht="15">
      <c r="A139" s="12">
        <v>200</v>
      </c>
      <c r="B139" s="4" t="s">
        <v>294</v>
      </c>
      <c r="C139" s="4" t="s">
        <v>116</v>
      </c>
      <c r="D139" s="4"/>
      <c r="E139" s="16">
        <v>42537.29</v>
      </c>
      <c r="F139" s="18"/>
      <c r="G139" s="19">
        <v>42536.64</v>
      </c>
    </row>
    <row r="140" spans="1:7" ht="15">
      <c r="A140" s="12"/>
      <c r="B140" s="4"/>
      <c r="C140" s="4"/>
      <c r="D140" s="4"/>
      <c r="E140" s="16"/>
      <c r="F140" s="18"/>
      <c r="G140" s="19"/>
    </row>
    <row r="141" spans="1:7" s="7" customFormat="1" ht="24.75" customHeight="1">
      <c r="A141" s="5">
        <v>200</v>
      </c>
      <c r="B141" s="6" t="s">
        <v>57</v>
      </c>
      <c r="C141" s="6" t="s">
        <v>106</v>
      </c>
      <c r="D141" s="6">
        <f>D143+D147</f>
        <v>0</v>
      </c>
      <c r="E141" s="14">
        <f>E143+E147</f>
        <v>9004000</v>
      </c>
      <c r="F141" s="15">
        <f>F143+F147</f>
        <v>0</v>
      </c>
      <c r="G141" s="13">
        <f>G143+G147</f>
        <v>3914695.07</v>
      </c>
    </row>
    <row r="142" spans="1:7" ht="15" hidden="1">
      <c r="A142" s="12">
        <v>200</v>
      </c>
      <c r="B142" s="4" t="s">
        <v>31</v>
      </c>
      <c r="C142" s="4" t="s">
        <v>11</v>
      </c>
      <c r="D142" s="4"/>
      <c r="E142" s="16"/>
      <c r="F142" s="18"/>
      <c r="G142" s="19"/>
    </row>
    <row r="143" spans="1:7" ht="15">
      <c r="A143" s="12">
        <v>200</v>
      </c>
      <c r="B143" s="4" t="s">
        <v>115</v>
      </c>
      <c r="C143" s="4" t="s">
        <v>36</v>
      </c>
      <c r="D143" s="4">
        <f>D144+D145+D146</f>
        <v>0</v>
      </c>
      <c r="E143" s="16">
        <f>E144+E145+E146</f>
        <v>9004000</v>
      </c>
      <c r="F143" s="20">
        <f>F144+F145+F146</f>
        <v>0</v>
      </c>
      <c r="G143" s="19">
        <f>G144+G145+G146</f>
        <v>3914695.07</v>
      </c>
    </row>
    <row r="144" spans="1:7" ht="15">
      <c r="A144" s="12">
        <v>200</v>
      </c>
      <c r="B144" s="4" t="s">
        <v>98</v>
      </c>
      <c r="C144" s="4" t="s">
        <v>74</v>
      </c>
      <c r="D144" s="4"/>
      <c r="E144" s="16"/>
      <c r="F144" s="18"/>
      <c r="G144" s="19"/>
    </row>
    <row r="145" spans="1:7" ht="15">
      <c r="A145" s="12">
        <v>200</v>
      </c>
      <c r="B145" s="4" t="s">
        <v>35</v>
      </c>
      <c r="C145" s="4" t="s">
        <v>109</v>
      </c>
      <c r="D145" s="4"/>
      <c r="E145" s="16">
        <v>9004000</v>
      </c>
      <c r="F145" s="18"/>
      <c r="G145" s="19">
        <v>3914695.07</v>
      </c>
    </row>
    <row r="146" spans="1:7" ht="15">
      <c r="A146" s="12">
        <v>200</v>
      </c>
      <c r="B146" s="4" t="s">
        <v>85</v>
      </c>
      <c r="C146" s="4" t="s">
        <v>116</v>
      </c>
      <c r="D146" s="4"/>
      <c r="E146" s="16"/>
      <c r="F146" s="18"/>
      <c r="G146" s="19"/>
    </row>
    <row r="147" spans="1:7" ht="15">
      <c r="A147" s="12">
        <v>200</v>
      </c>
      <c r="B147" s="4" t="s">
        <v>0</v>
      </c>
      <c r="C147" s="4" t="s">
        <v>135</v>
      </c>
      <c r="D147" s="4">
        <f>D148</f>
        <v>0</v>
      </c>
      <c r="E147" s="16">
        <f>E148</f>
        <v>0</v>
      </c>
      <c r="F147" s="20">
        <f>F148</f>
        <v>0</v>
      </c>
      <c r="G147" s="19">
        <f>G148</f>
        <v>0</v>
      </c>
    </row>
    <row r="148" spans="1:7" ht="23.25">
      <c r="A148" s="12">
        <v>200</v>
      </c>
      <c r="B148" s="4" t="s">
        <v>1</v>
      </c>
      <c r="C148" s="4" t="s">
        <v>118</v>
      </c>
      <c r="D148" s="4"/>
      <c r="E148" s="16"/>
      <c r="F148" s="18"/>
      <c r="G148" s="19"/>
    </row>
    <row r="149" spans="1:7" s="7" customFormat="1" ht="26.25" customHeight="1">
      <c r="A149" s="5">
        <v>200</v>
      </c>
      <c r="B149" s="6" t="s">
        <v>128</v>
      </c>
      <c r="C149" s="6" t="s">
        <v>123</v>
      </c>
      <c r="D149" s="6">
        <f>D151</f>
        <v>0</v>
      </c>
      <c r="E149" s="14">
        <f>E151</f>
        <v>275270</v>
      </c>
      <c r="F149" s="15">
        <f>F151</f>
        <v>0</v>
      </c>
      <c r="G149" s="13">
        <f>G151</f>
        <v>59814.96</v>
      </c>
    </row>
    <row r="150" spans="1:7" ht="0.75" customHeight="1" hidden="1">
      <c r="A150" s="12">
        <v>200</v>
      </c>
      <c r="B150" s="4" t="s">
        <v>144</v>
      </c>
      <c r="C150" s="4" t="s">
        <v>11</v>
      </c>
      <c r="D150" s="4"/>
      <c r="E150" s="16"/>
      <c r="F150" s="18"/>
      <c r="G150" s="19"/>
    </row>
    <row r="151" spans="1:7" ht="14.25" customHeight="1">
      <c r="A151" s="12">
        <v>200</v>
      </c>
      <c r="B151" s="4" t="s">
        <v>52</v>
      </c>
      <c r="C151" s="4" t="s">
        <v>36</v>
      </c>
      <c r="D151" s="4">
        <f>D152+D153</f>
        <v>0</v>
      </c>
      <c r="E151" s="16">
        <f>E152+E153</f>
        <v>275270</v>
      </c>
      <c r="F151" s="20">
        <f>F152+F153</f>
        <v>0</v>
      </c>
      <c r="G151" s="19">
        <f>G152+G153</f>
        <v>59814.96</v>
      </c>
    </row>
    <row r="152" spans="1:7" ht="15" customHeight="1">
      <c r="A152" s="12">
        <v>200</v>
      </c>
      <c r="B152" s="4" t="s">
        <v>154</v>
      </c>
      <c r="C152" s="4" t="s">
        <v>109</v>
      </c>
      <c r="D152" s="4"/>
      <c r="E152" s="16"/>
      <c r="F152" s="18"/>
      <c r="G152" s="19"/>
    </row>
    <row r="153" spans="1:7" ht="14.25" customHeight="1">
      <c r="A153" s="12">
        <v>200</v>
      </c>
      <c r="B153" s="4" t="s">
        <v>68</v>
      </c>
      <c r="C153" s="4" t="s">
        <v>116</v>
      </c>
      <c r="D153" s="4"/>
      <c r="E153" s="16">
        <v>275270</v>
      </c>
      <c r="F153" s="18"/>
      <c r="G153" s="19">
        <v>59814.96</v>
      </c>
    </row>
    <row r="154" spans="1:7" s="7" customFormat="1" ht="0.75" customHeight="1">
      <c r="A154" s="5">
        <v>200</v>
      </c>
      <c r="B154" s="6" t="s">
        <v>22</v>
      </c>
      <c r="C154" s="6" t="s">
        <v>66</v>
      </c>
      <c r="D154" s="6">
        <f>D156+D159+D161+D162</f>
        <v>0</v>
      </c>
      <c r="E154" s="14">
        <f>E156+E159+E161+E162</f>
        <v>0</v>
      </c>
      <c r="F154" s="15">
        <f>F156+F159+F161+F162</f>
        <v>0</v>
      </c>
      <c r="G154" s="13">
        <f>G156+G159+G161+G162</f>
        <v>0</v>
      </c>
    </row>
    <row r="155" spans="1:7" ht="15" hidden="1">
      <c r="A155" s="12">
        <v>200</v>
      </c>
      <c r="B155" s="4" t="s">
        <v>43</v>
      </c>
      <c r="C155" s="4" t="s">
        <v>11</v>
      </c>
      <c r="D155" s="4"/>
      <c r="E155" s="16"/>
      <c r="F155" s="18"/>
      <c r="G155" s="19"/>
    </row>
    <row r="156" spans="1:7" ht="15.75" customHeight="1" hidden="1">
      <c r="A156" s="12">
        <v>200</v>
      </c>
      <c r="B156" s="4" t="s">
        <v>139</v>
      </c>
      <c r="C156" s="4" t="s">
        <v>36</v>
      </c>
      <c r="D156" s="4">
        <f>D157+D158</f>
        <v>0</v>
      </c>
      <c r="E156" s="16">
        <f>E157+E158</f>
        <v>0</v>
      </c>
      <c r="F156" s="20">
        <f>F157+F158</f>
        <v>0</v>
      </c>
      <c r="G156" s="19">
        <f>G157+G158</f>
        <v>0</v>
      </c>
    </row>
    <row r="157" spans="1:7" ht="15" hidden="1">
      <c r="A157" s="12">
        <v>200</v>
      </c>
      <c r="B157" s="4" t="s">
        <v>46</v>
      </c>
      <c r="C157" s="4" t="s">
        <v>109</v>
      </c>
      <c r="D157" s="4"/>
      <c r="E157" s="16"/>
      <c r="F157" s="18"/>
      <c r="G157" s="19"/>
    </row>
    <row r="158" spans="1:7" ht="12" customHeight="1" hidden="1">
      <c r="A158" s="12">
        <v>200</v>
      </c>
      <c r="B158" s="4" t="s">
        <v>167</v>
      </c>
      <c r="C158" s="4" t="s">
        <v>116</v>
      </c>
      <c r="D158" s="4"/>
      <c r="E158" s="16"/>
      <c r="F158" s="18"/>
      <c r="G158" s="19"/>
    </row>
    <row r="159" spans="1:7" ht="23.25" hidden="1">
      <c r="A159" s="12">
        <v>200</v>
      </c>
      <c r="B159" s="4" t="s">
        <v>40</v>
      </c>
      <c r="C159" s="4" t="s">
        <v>18</v>
      </c>
      <c r="D159" s="4">
        <f>D160</f>
        <v>0</v>
      </c>
      <c r="E159" s="16">
        <f>E160</f>
        <v>0</v>
      </c>
      <c r="F159" s="20">
        <f>F160</f>
        <v>0</v>
      </c>
      <c r="G159" s="19">
        <f>G160</f>
        <v>0</v>
      </c>
    </row>
    <row r="160" spans="1:7" ht="45.75" hidden="1">
      <c r="A160" s="12">
        <v>200</v>
      </c>
      <c r="B160" s="4" t="s">
        <v>72</v>
      </c>
      <c r="C160" s="4" t="s">
        <v>49</v>
      </c>
      <c r="D160" s="4"/>
      <c r="E160" s="16"/>
      <c r="F160" s="18"/>
      <c r="G160" s="19"/>
    </row>
    <row r="161" spans="1:7" ht="15" hidden="1">
      <c r="A161" s="12">
        <v>200</v>
      </c>
      <c r="B161" s="4" t="s">
        <v>5</v>
      </c>
      <c r="C161" s="4" t="s">
        <v>162</v>
      </c>
      <c r="D161" s="4"/>
      <c r="E161" s="16"/>
      <c r="F161" s="18"/>
      <c r="G161" s="19"/>
    </row>
    <row r="162" spans="1:7" ht="15" hidden="1">
      <c r="A162" s="12">
        <v>200</v>
      </c>
      <c r="B162" s="4" t="s">
        <v>76</v>
      </c>
      <c r="C162" s="4" t="s">
        <v>135</v>
      </c>
      <c r="D162" s="4">
        <f>D163</f>
        <v>0</v>
      </c>
      <c r="E162" s="16">
        <f>E163</f>
        <v>0</v>
      </c>
      <c r="F162" s="20">
        <f>F163</f>
        <v>0</v>
      </c>
      <c r="G162" s="19">
        <f>G163</f>
        <v>0</v>
      </c>
    </row>
    <row r="163" spans="1:7" ht="15" hidden="1">
      <c r="A163" s="12">
        <v>200</v>
      </c>
      <c r="B163" s="4" t="s">
        <v>26</v>
      </c>
      <c r="C163" s="4" t="s">
        <v>160</v>
      </c>
      <c r="D163" s="4"/>
      <c r="E163" s="16"/>
      <c r="F163" s="18"/>
      <c r="G163" s="19"/>
    </row>
    <row r="164" spans="1:7" s="7" customFormat="1" ht="18" customHeight="1">
      <c r="A164" s="5">
        <v>200</v>
      </c>
      <c r="B164" s="6" t="s">
        <v>156</v>
      </c>
      <c r="C164" s="6" t="s">
        <v>58</v>
      </c>
      <c r="D164" s="6">
        <f>D166+D170</f>
        <v>0</v>
      </c>
      <c r="E164" s="14">
        <f>E166+E170</f>
        <v>612900</v>
      </c>
      <c r="F164" s="15">
        <f>F166+F170</f>
        <v>0</v>
      </c>
      <c r="G164" s="13">
        <f>G166+G170</f>
        <v>248069.76</v>
      </c>
    </row>
    <row r="165" spans="1:7" ht="15" hidden="1">
      <c r="A165" s="12">
        <v>200</v>
      </c>
      <c r="B165" s="4" t="s">
        <v>94</v>
      </c>
      <c r="C165" s="4" t="s">
        <v>11</v>
      </c>
      <c r="D165" s="4"/>
      <c r="E165" s="16"/>
      <c r="F165" s="18"/>
      <c r="G165" s="19"/>
    </row>
    <row r="166" spans="1:7" ht="15">
      <c r="A166" s="12">
        <v>200</v>
      </c>
      <c r="B166" s="4" t="s">
        <v>4</v>
      </c>
      <c r="C166" s="4" t="s">
        <v>36</v>
      </c>
      <c r="D166" s="4">
        <f>D168+D169</f>
        <v>0</v>
      </c>
      <c r="E166" s="16">
        <f>E168+E169+E167</f>
        <v>569760</v>
      </c>
      <c r="F166" s="20">
        <f>F168+F169</f>
        <v>0</v>
      </c>
      <c r="G166" s="19">
        <f>G168+G169+G167</f>
        <v>204929.76</v>
      </c>
    </row>
    <row r="167" spans="1:7" ht="15">
      <c r="A167" s="12">
        <v>200</v>
      </c>
      <c r="B167" s="4" t="s">
        <v>323</v>
      </c>
      <c r="C167" s="4" t="s">
        <v>74</v>
      </c>
      <c r="D167" s="4"/>
      <c r="E167" s="16"/>
      <c r="F167" s="20"/>
      <c r="G167" s="19"/>
    </row>
    <row r="168" spans="1:7" ht="15">
      <c r="A168" s="12">
        <v>200</v>
      </c>
      <c r="B168" s="4" t="s">
        <v>86</v>
      </c>
      <c r="C168" s="4" t="s">
        <v>109</v>
      </c>
      <c r="D168" s="4"/>
      <c r="E168" s="16">
        <v>455187</v>
      </c>
      <c r="F168" s="18"/>
      <c r="G168" s="19">
        <v>91368</v>
      </c>
    </row>
    <row r="169" spans="1:7" ht="15">
      <c r="A169" s="12">
        <v>200</v>
      </c>
      <c r="B169" s="4" t="s">
        <v>34</v>
      </c>
      <c r="C169" s="4" t="s">
        <v>116</v>
      </c>
      <c r="D169" s="4"/>
      <c r="E169" s="16">
        <v>114573</v>
      </c>
      <c r="F169" s="18"/>
      <c r="G169" s="19">
        <v>113561.76</v>
      </c>
    </row>
    <row r="170" spans="1:7" ht="15">
      <c r="A170" s="12">
        <v>200</v>
      </c>
      <c r="B170" s="4" t="s">
        <v>121</v>
      </c>
      <c r="C170" s="4" t="s">
        <v>135</v>
      </c>
      <c r="D170" s="4">
        <f>D171+D172</f>
        <v>0</v>
      </c>
      <c r="E170" s="16">
        <f>E171+E172</f>
        <v>43140</v>
      </c>
      <c r="F170" s="20">
        <f>F171+F172</f>
        <v>0</v>
      </c>
      <c r="G170" s="19">
        <f>G171+G172</f>
        <v>43140</v>
      </c>
    </row>
    <row r="171" spans="1:7" ht="15">
      <c r="A171" s="12">
        <v>200</v>
      </c>
      <c r="B171" s="4" t="s">
        <v>171</v>
      </c>
      <c r="C171" s="4" t="s">
        <v>160</v>
      </c>
      <c r="D171" s="4"/>
      <c r="E171" s="16"/>
      <c r="F171" s="18"/>
      <c r="G171" s="19"/>
    </row>
    <row r="172" spans="1:7" ht="23.25">
      <c r="A172" s="12">
        <v>200</v>
      </c>
      <c r="B172" s="4" t="s">
        <v>126</v>
      </c>
      <c r="C172" s="4" t="s">
        <v>118</v>
      </c>
      <c r="D172" s="4"/>
      <c r="E172" s="16">
        <f>E173</f>
        <v>43140</v>
      </c>
      <c r="F172" s="18"/>
      <c r="G172" s="19">
        <f>G173</f>
        <v>43140</v>
      </c>
    </row>
    <row r="173" spans="1:7" ht="23.25">
      <c r="A173" s="12">
        <v>200</v>
      </c>
      <c r="B173" s="4" t="s">
        <v>304</v>
      </c>
      <c r="C173" s="4" t="s">
        <v>260</v>
      </c>
      <c r="D173" s="4"/>
      <c r="E173" s="16">
        <v>43140</v>
      </c>
      <c r="F173" s="18"/>
      <c r="G173" s="19">
        <v>43140</v>
      </c>
    </row>
    <row r="174" spans="1:7" s="7" customFormat="1" ht="18.75" customHeight="1">
      <c r="A174" s="5">
        <v>200</v>
      </c>
      <c r="B174" s="6" t="s">
        <v>104</v>
      </c>
      <c r="C174" s="6" t="s">
        <v>134</v>
      </c>
      <c r="D174" s="6">
        <f>D176+D181</f>
        <v>0</v>
      </c>
      <c r="E174" s="14">
        <f>E176+E181</f>
        <v>3605852.6399999997</v>
      </c>
      <c r="F174" s="15">
        <f>F176+F181</f>
        <v>0</v>
      </c>
      <c r="G174" s="13">
        <f>G176+G181</f>
        <v>2105839.74</v>
      </c>
    </row>
    <row r="175" spans="1:7" ht="0.75" customHeight="1" hidden="1">
      <c r="A175" s="12">
        <v>200</v>
      </c>
      <c r="B175" s="4" t="s">
        <v>140</v>
      </c>
      <c r="C175" s="4" t="s">
        <v>11</v>
      </c>
      <c r="D175" s="4"/>
      <c r="E175" s="16"/>
      <c r="F175" s="18"/>
      <c r="G175" s="19"/>
    </row>
    <row r="176" spans="1:7" ht="15.75" customHeight="1">
      <c r="A176" s="12">
        <v>200</v>
      </c>
      <c r="B176" s="4" t="s">
        <v>47</v>
      </c>
      <c r="C176" s="4" t="s">
        <v>36</v>
      </c>
      <c r="D176" s="4">
        <f>D177+D178+D179+D180</f>
        <v>0</v>
      </c>
      <c r="E176" s="16">
        <f>E177+E178+E179+E180</f>
        <v>3171555.6399999997</v>
      </c>
      <c r="F176" s="20">
        <f>F177+F178+F179+F180</f>
        <v>0</v>
      </c>
      <c r="G176" s="19">
        <f>G177+G178+G179+G180</f>
        <v>1678198.7400000002</v>
      </c>
    </row>
    <row r="177" spans="1:7" ht="15">
      <c r="A177" s="12">
        <v>200</v>
      </c>
      <c r="B177" s="4" t="s">
        <v>67</v>
      </c>
      <c r="C177" s="4" t="s">
        <v>74</v>
      </c>
      <c r="D177" s="4"/>
      <c r="E177" s="16">
        <v>3000</v>
      </c>
      <c r="F177" s="18"/>
      <c r="G177" s="19">
        <v>2993.3</v>
      </c>
    </row>
    <row r="178" spans="1:7" ht="13.5" customHeight="1">
      <c r="A178" s="12">
        <v>200</v>
      </c>
      <c r="B178" s="4" t="s">
        <v>165</v>
      </c>
      <c r="C178" s="4" t="s">
        <v>147</v>
      </c>
      <c r="D178" s="4"/>
      <c r="E178" s="16">
        <v>1533966.64</v>
      </c>
      <c r="F178" s="18"/>
      <c r="G178" s="19">
        <v>780097.42</v>
      </c>
    </row>
    <row r="179" spans="1:7" ht="15">
      <c r="A179" s="12">
        <v>200</v>
      </c>
      <c r="B179" s="4" t="s">
        <v>138</v>
      </c>
      <c r="C179" s="4" t="s">
        <v>109</v>
      </c>
      <c r="D179" s="4"/>
      <c r="E179" s="16">
        <v>1054062</v>
      </c>
      <c r="F179" s="18"/>
      <c r="G179" s="19">
        <v>482154.02</v>
      </c>
    </row>
    <row r="180" spans="1:7" ht="14.25" customHeight="1">
      <c r="A180" s="12">
        <v>200</v>
      </c>
      <c r="B180" s="4" t="s">
        <v>83</v>
      </c>
      <c r="C180" s="4" t="s">
        <v>116</v>
      </c>
      <c r="D180" s="4"/>
      <c r="E180" s="16">
        <v>580527</v>
      </c>
      <c r="F180" s="18"/>
      <c r="G180" s="19">
        <v>412954</v>
      </c>
    </row>
    <row r="181" spans="1:7" ht="15">
      <c r="A181" s="12">
        <v>200</v>
      </c>
      <c r="B181" s="4" t="s">
        <v>175</v>
      </c>
      <c r="C181" s="4" t="s">
        <v>135</v>
      </c>
      <c r="D181" s="4">
        <f>D182+D183</f>
        <v>0</v>
      </c>
      <c r="E181" s="16">
        <f>E182+E183</f>
        <v>434297</v>
      </c>
      <c r="F181" s="20">
        <f>F182+F183</f>
        <v>0</v>
      </c>
      <c r="G181" s="19">
        <f>G182+G183</f>
        <v>427641</v>
      </c>
    </row>
    <row r="182" spans="1:7" ht="15">
      <c r="A182" s="12">
        <v>200</v>
      </c>
      <c r="B182" s="4" t="s">
        <v>127</v>
      </c>
      <c r="C182" s="4" t="s">
        <v>160</v>
      </c>
      <c r="D182" s="4"/>
      <c r="E182" s="16">
        <v>103000</v>
      </c>
      <c r="F182" s="18"/>
      <c r="G182" s="19">
        <v>102936.2</v>
      </c>
    </row>
    <row r="183" spans="1:7" ht="23.25">
      <c r="A183" s="12">
        <v>200</v>
      </c>
      <c r="B183" s="4" t="s">
        <v>172</v>
      </c>
      <c r="C183" s="4" t="s">
        <v>118</v>
      </c>
      <c r="D183" s="4"/>
      <c r="E183" s="16">
        <f>E192+E193+E191</f>
        <v>331297</v>
      </c>
      <c r="F183" s="18"/>
      <c r="G183" s="19">
        <f>G192+G193+G191</f>
        <v>324704.8</v>
      </c>
    </row>
    <row r="184" spans="1:7" s="7" customFormat="1" ht="0.75" customHeight="1" hidden="1">
      <c r="A184" s="5">
        <v>200</v>
      </c>
      <c r="B184" s="6" t="s">
        <v>75</v>
      </c>
      <c r="C184" s="6" t="s">
        <v>99</v>
      </c>
      <c r="D184" s="6">
        <f>D186+D189</f>
        <v>0</v>
      </c>
      <c r="E184" s="14">
        <f>E186+E189</f>
        <v>0</v>
      </c>
      <c r="F184" s="15">
        <f>F186+F189</f>
        <v>0</v>
      </c>
      <c r="G184" s="13">
        <f>G186+G189</f>
        <v>0</v>
      </c>
    </row>
    <row r="185" spans="1:7" ht="15" hidden="1">
      <c r="A185" s="12">
        <v>200</v>
      </c>
      <c r="B185" s="4" t="s">
        <v>14</v>
      </c>
      <c r="C185" s="4" t="s">
        <v>11</v>
      </c>
      <c r="D185" s="4"/>
      <c r="E185" s="16"/>
      <c r="F185" s="18"/>
      <c r="G185" s="19"/>
    </row>
    <row r="186" spans="1:7" ht="15" customHeight="1" hidden="1">
      <c r="A186" s="12">
        <v>200</v>
      </c>
      <c r="B186" s="4" t="s">
        <v>102</v>
      </c>
      <c r="C186" s="4" t="s">
        <v>36</v>
      </c>
      <c r="D186" s="4">
        <f>D187+D188</f>
        <v>0</v>
      </c>
      <c r="E186" s="16">
        <f>E187+E188</f>
        <v>0</v>
      </c>
      <c r="F186" s="20">
        <f>F187+F188</f>
        <v>0</v>
      </c>
      <c r="G186" s="19">
        <f>G187+G188</f>
        <v>0</v>
      </c>
    </row>
    <row r="187" spans="1:7" ht="15" customHeight="1" hidden="1">
      <c r="A187" s="12">
        <v>200</v>
      </c>
      <c r="B187" s="4" t="s">
        <v>215</v>
      </c>
      <c r="C187" s="4" t="s">
        <v>109</v>
      </c>
      <c r="D187" s="4"/>
      <c r="E187" s="16"/>
      <c r="F187" s="18"/>
      <c r="G187" s="19"/>
    </row>
    <row r="188" spans="1:7" ht="15" customHeight="1" hidden="1">
      <c r="A188" s="12">
        <v>200</v>
      </c>
      <c r="B188" s="4" t="s">
        <v>107</v>
      </c>
      <c r="C188" s="4" t="s">
        <v>116</v>
      </c>
      <c r="D188" s="4"/>
      <c r="E188" s="16"/>
      <c r="F188" s="18"/>
      <c r="G188" s="19"/>
    </row>
    <row r="189" spans="1:7" ht="15" customHeight="1" hidden="1">
      <c r="A189" s="12">
        <v>200</v>
      </c>
      <c r="B189" s="4" t="s">
        <v>21</v>
      </c>
      <c r="C189" s="4" t="s">
        <v>135</v>
      </c>
      <c r="D189" s="4">
        <f>D190</f>
        <v>0</v>
      </c>
      <c r="E189" s="16">
        <f>E190</f>
        <v>0</v>
      </c>
      <c r="F189" s="20">
        <f>F190</f>
        <v>0</v>
      </c>
      <c r="G189" s="19">
        <f>G190</f>
        <v>0</v>
      </c>
    </row>
    <row r="190" spans="1:7" ht="14.25" customHeight="1" hidden="1">
      <c r="A190" s="12">
        <v>200</v>
      </c>
      <c r="B190" s="4" t="s">
        <v>71</v>
      </c>
      <c r="C190" s="4" t="s">
        <v>160</v>
      </c>
      <c r="D190" s="4"/>
      <c r="E190" s="16"/>
      <c r="F190" s="18"/>
      <c r="G190" s="19"/>
    </row>
    <row r="191" spans="1:7" ht="24.75" customHeight="1">
      <c r="A191" s="12">
        <v>200</v>
      </c>
      <c r="B191" s="4" t="s">
        <v>322</v>
      </c>
      <c r="C191" s="4" t="s">
        <v>257</v>
      </c>
      <c r="D191" s="4"/>
      <c r="E191" s="16">
        <v>8233</v>
      </c>
      <c r="F191" s="18"/>
      <c r="G191" s="19">
        <v>8233</v>
      </c>
    </row>
    <row r="192" spans="1:7" ht="23.25">
      <c r="A192" s="12">
        <v>200</v>
      </c>
      <c r="B192" s="4" t="s">
        <v>305</v>
      </c>
      <c r="C192" s="4" t="s">
        <v>258</v>
      </c>
      <c r="D192" s="4"/>
      <c r="E192" s="16">
        <v>30000</v>
      </c>
      <c r="F192" s="18"/>
      <c r="G192" s="19">
        <v>28023</v>
      </c>
    </row>
    <row r="193" spans="1:7" ht="30" customHeight="1">
      <c r="A193" s="12">
        <v>200</v>
      </c>
      <c r="B193" s="4" t="s">
        <v>299</v>
      </c>
      <c r="C193" s="4" t="s">
        <v>260</v>
      </c>
      <c r="D193" s="4"/>
      <c r="E193" s="16">
        <v>293064</v>
      </c>
      <c r="F193" s="18"/>
      <c r="G193" s="19">
        <v>288448.8</v>
      </c>
    </row>
    <row r="194" spans="1:7" ht="30" customHeight="1">
      <c r="A194" s="23">
        <v>200</v>
      </c>
      <c r="B194" s="11" t="s">
        <v>303</v>
      </c>
      <c r="C194" s="11" t="s">
        <v>99</v>
      </c>
      <c r="D194" s="4"/>
      <c r="E194" s="27">
        <f>E195</f>
        <v>0</v>
      </c>
      <c r="F194" s="18"/>
      <c r="G194" s="19"/>
    </row>
    <row r="195" spans="1:7" ht="30" customHeight="1">
      <c r="A195" s="12">
        <v>200</v>
      </c>
      <c r="B195" s="4" t="s">
        <v>21</v>
      </c>
      <c r="C195" s="4" t="s">
        <v>135</v>
      </c>
      <c r="D195" s="4"/>
      <c r="E195" s="27">
        <f>E196</f>
        <v>0</v>
      </c>
      <c r="F195" s="18"/>
      <c r="G195" s="19"/>
    </row>
    <row r="196" spans="1:7" ht="30" customHeight="1">
      <c r="A196" s="12">
        <v>200</v>
      </c>
      <c r="B196" s="4" t="s">
        <v>71</v>
      </c>
      <c r="C196" s="4" t="s">
        <v>160</v>
      </c>
      <c r="D196" s="4"/>
      <c r="E196" s="26"/>
      <c r="F196" s="18"/>
      <c r="G196" s="19"/>
    </row>
    <row r="197" spans="1:7" s="7" customFormat="1" ht="18" customHeight="1">
      <c r="A197" s="5">
        <v>200</v>
      </c>
      <c r="B197" s="6" t="s">
        <v>161</v>
      </c>
      <c r="C197" s="6" t="s">
        <v>159</v>
      </c>
      <c r="D197" s="6">
        <f>D199+D208+D209</f>
        <v>0</v>
      </c>
      <c r="E197" s="14">
        <f>E199+E208+E209</f>
        <v>1812400</v>
      </c>
      <c r="F197" s="15">
        <f>F199+F208+F209</f>
        <v>0</v>
      </c>
      <c r="G197" s="13">
        <f>G199+G208+G209</f>
        <v>1387421.56</v>
      </c>
    </row>
    <row r="198" spans="1:7" ht="1.5" customHeight="1" hidden="1">
      <c r="A198" s="12">
        <v>200</v>
      </c>
      <c r="B198" s="4" t="s">
        <v>87</v>
      </c>
      <c r="C198" s="4" t="s">
        <v>11</v>
      </c>
      <c r="D198" s="4"/>
      <c r="E198" s="16"/>
      <c r="F198" s="18"/>
      <c r="G198" s="19"/>
    </row>
    <row r="199" spans="1:7" ht="13.5" customHeight="1">
      <c r="A199" s="12">
        <v>200</v>
      </c>
      <c r="B199" s="4" t="s">
        <v>2</v>
      </c>
      <c r="C199" s="4" t="s">
        <v>36</v>
      </c>
      <c r="D199" s="4">
        <f>D200+D201+D202+D203+D204+D205+D206+D207</f>
        <v>0</v>
      </c>
      <c r="E199" s="16">
        <f>E200+E201+E202+E203+E204+E205+E206+E207</f>
        <v>1766250</v>
      </c>
      <c r="F199" s="20">
        <f>F200+F201+F202+F203+F204+F205+F206+F207</f>
        <v>0</v>
      </c>
      <c r="G199" s="19">
        <f>G200+G201+G202+G203+G204+G205+G206+G207</f>
        <v>1347371.56</v>
      </c>
    </row>
    <row r="200" spans="1:7" ht="15">
      <c r="A200" s="12">
        <v>200</v>
      </c>
      <c r="B200" s="4" t="s">
        <v>95</v>
      </c>
      <c r="C200" s="4" t="s">
        <v>100</v>
      </c>
      <c r="D200" s="4"/>
      <c r="E200" s="16">
        <v>48200</v>
      </c>
      <c r="F200" s="18"/>
      <c r="G200" s="19">
        <v>32000</v>
      </c>
    </row>
    <row r="201" spans="1:7" ht="15">
      <c r="A201" s="12">
        <v>200</v>
      </c>
      <c r="B201" s="4" t="s">
        <v>20</v>
      </c>
      <c r="C201" s="4" t="s">
        <v>74</v>
      </c>
      <c r="D201" s="4"/>
      <c r="E201" s="16"/>
      <c r="F201" s="18"/>
      <c r="G201" s="19"/>
    </row>
    <row r="202" spans="1:7" ht="15">
      <c r="A202" s="12">
        <v>200</v>
      </c>
      <c r="B202" s="4" t="s">
        <v>125</v>
      </c>
      <c r="C202" s="4" t="s">
        <v>147</v>
      </c>
      <c r="D202" s="4"/>
      <c r="E202" s="16">
        <v>975155</v>
      </c>
      <c r="F202" s="18"/>
      <c r="G202" s="19">
        <v>749451.22</v>
      </c>
    </row>
    <row r="203" spans="1:7" ht="15">
      <c r="A203" s="12">
        <v>200</v>
      </c>
      <c r="B203" s="4" t="s">
        <v>92</v>
      </c>
      <c r="C203" s="4" t="s">
        <v>109</v>
      </c>
      <c r="D203" s="4"/>
      <c r="E203" s="16">
        <v>594577</v>
      </c>
      <c r="F203" s="18"/>
      <c r="G203" s="19">
        <v>419194.26</v>
      </c>
    </row>
    <row r="204" spans="1:7" ht="15">
      <c r="A204" s="12">
        <v>200</v>
      </c>
      <c r="B204" s="4" t="s">
        <v>27</v>
      </c>
      <c r="C204" s="4" t="s">
        <v>116</v>
      </c>
      <c r="D204" s="4"/>
      <c r="E204" s="16">
        <v>148318</v>
      </c>
      <c r="F204" s="18"/>
      <c r="G204" s="19">
        <v>146726.08</v>
      </c>
    </row>
    <row r="205" spans="1:7" ht="15">
      <c r="A205" s="12">
        <v>200</v>
      </c>
      <c r="B205" s="4" t="s">
        <v>247</v>
      </c>
      <c r="C205" s="4" t="s">
        <v>239</v>
      </c>
      <c r="D205" s="4"/>
      <c r="E205" s="16"/>
      <c r="F205" s="18"/>
      <c r="G205" s="19"/>
    </row>
    <row r="206" spans="1:7" ht="23.25">
      <c r="A206" s="12">
        <v>200</v>
      </c>
      <c r="B206" s="4" t="s">
        <v>248</v>
      </c>
      <c r="C206" s="4" t="s">
        <v>241</v>
      </c>
      <c r="D206" s="4"/>
      <c r="E206" s="16"/>
      <c r="F206" s="18"/>
      <c r="G206" s="19"/>
    </row>
    <row r="207" spans="1:7" ht="34.5">
      <c r="A207" s="12">
        <v>200</v>
      </c>
      <c r="B207" s="4" t="s">
        <v>249</v>
      </c>
      <c r="C207" s="4" t="s">
        <v>243</v>
      </c>
      <c r="D207" s="4"/>
      <c r="E207" s="16"/>
      <c r="F207" s="18"/>
      <c r="G207" s="19"/>
    </row>
    <row r="208" spans="1:7" ht="15">
      <c r="A208" s="12">
        <v>200</v>
      </c>
      <c r="B208" s="4" t="s">
        <v>143</v>
      </c>
      <c r="C208" s="4" t="s">
        <v>162</v>
      </c>
      <c r="D208" s="4"/>
      <c r="E208" s="16"/>
      <c r="F208" s="18"/>
      <c r="G208" s="19"/>
    </row>
    <row r="209" spans="1:7" ht="15">
      <c r="A209" s="12">
        <v>200</v>
      </c>
      <c r="B209" s="4" t="s">
        <v>114</v>
      </c>
      <c r="C209" s="4" t="s">
        <v>135</v>
      </c>
      <c r="D209" s="4">
        <f>D210+D211</f>
        <v>0</v>
      </c>
      <c r="E209" s="16">
        <f>E210+E211</f>
        <v>46150</v>
      </c>
      <c r="F209" s="20">
        <f>F210+F211</f>
        <v>0</v>
      </c>
      <c r="G209" s="19">
        <f>G210+G211</f>
        <v>40050</v>
      </c>
    </row>
    <row r="210" spans="1:7" ht="15">
      <c r="A210" s="12">
        <v>200</v>
      </c>
      <c r="B210" s="4" t="s">
        <v>166</v>
      </c>
      <c r="C210" s="4" t="s">
        <v>160</v>
      </c>
      <c r="D210" s="4"/>
      <c r="E210" s="16"/>
      <c r="F210" s="18"/>
      <c r="G210" s="19"/>
    </row>
    <row r="211" spans="1:7" ht="23.25">
      <c r="A211" s="12">
        <v>200</v>
      </c>
      <c r="B211" s="4" t="s">
        <v>119</v>
      </c>
      <c r="C211" s="4" t="s">
        <v>118</v>
      </c>
      <c r="D211" s="4">
        <f>D212+D213+D214+D215+D216+D217</f>
        <v>0</v>
      </c>
      <c r="E211" s="16">
        <f>E212+E213+E214+E215+E216+E217</f>
        <v>46150</v>
      </c>
      <c r="F211" s="20">
        <f>F212+F213+F214+F215+F216+F217</f>
        <v>0</v>
      </c>
      <c r="G211" s="19">
        <f>G212+G213+G214+G215+G216+G217</f>
        <v>40050</v>
      </c>
    </row>
    <row r="212" spans="1:7" ht="15">
      <c r="A212" s="12">
        <v>200</v>
      </c>
      <c r="B212" s="4" t="s">
        <v>280</v>
      </c>
      <c r="C212" s="4" t="s">
        <v>256</v>
      </c>
      <c r="D212" s="4"/>
      <c r="E212" s="16"/>
      <c r="F212" s="18"/>
      <c r="G212" s="19"/>
    </row>
    <row r="213" spans="1:7" ht="23.25">
      <c r="A213" s="12">
        <v>200</v>
      </c>
      <c r="B213" s="4" t="s">
        <v>281</v>
      </c>
      <c r="C213" s="4" t="s">
        <v>257</v>
      </c>
      <c r="D213" s="4"/>
      <c r="E213" s="16"/>
      <c r="F213" s="18"/>
      <c r="G213" s="19"/>
    </row>
    <row r="214" spans="1:7" ht="23.25">
      <c r="A214" s="12">
        <v>200</v>
      </c>
      <c r="B214" s="4" t="s">
        <v>282</v>
      </c>
      <c r="C214" s="4" t="s">
        <v>258</v>
      </c>
      <c r="D214" s="4"/>
      <c r="E214" s="16">
        <v>6000</v>
      </c>
      <c r="F214" s="18"/>
      <c r="G214" s="19">
        <v>6000</v>
      </c>
    </row>
    <row r="215" spans="1:7" ht="15.75" customHeight="1">
      <c r="A215" s="12">
        <v>200</v>
      </c>
      <c r="B215" s="4" t="s">
        <v>283</v>
      </c>
      <c r="C215" s="4" t="s">
        <v>259</v>
      </c>
      <c r="D215" s="4"/>
      <c r="E215" s="16"/>
      <c r="F215" s="18"/>
      <c r="G215" s="19"/>
    </row>
    <row r="216" spans="1:7" ht="23.25">
      <c r="A216" s="12">
        <v>200</v>
      </c>
      <c r="B216" s="4" t="s">
        <v>284</v>
      </c>
      <c r="C216" s="4" t="s">
        <v>260</v>
      </c>
      <c r="D216" s="4"/>
      <c r="E216" s="16">
        <v>40150</v>
      </c>
      <c r="F216" s="18"/>
      <c r="G216" s="19">
        <v>34050</v>
      </c>
    </row>
    <row r="217" spans="1:7" ht="23.25">
      <c r="A217" s="12"/>
      <c r="B217" s="4" t="s">
        <v>285</v>
      </c>
      <c r="C217" s="4" t="s">
        <v>261</v>
      </c>
      <c r="D217" s="4"/>
      <c r="E217" s="16"/>
      <c r="F217" s="18"/>
      <c r="G217" s="19"/>
    </row>
    <row r="218" spans="1:7" ht="15.75" customHeight="1" hidden="1">
      <c r="A218" s="5">
        <v>200</v>
      </c>
      <c r="B218" s="6" t="s">
        <v>29</v>
      </c>
      <c r="C218" s="6" t="s">
        <v>145</v>
      </c>
      <c r="D218" s="11">
        <f>D220+D223</f>
        <v>0</v>
      </c>
      <c r="E218" s="14">
        <f>E220+E223</f>
        <v>0</v>
      </c>
      <c r="F218" s="21">
        <f>F220+F223</f>
        <v>0</v>
      </c>
      <c r="G218" s="13">
        <f>G220+G223</f>
        <v>0</v>
      </c>
    </row>
    <row r="219" spans="1:7" ht="3" customHeight="1" hidden="1">
      <c r="A219" s="12">
        <v>200</v>
      </c>
      <c r="B219" s="4" t="s">
        <v>59</v>
      </c>
      <c r="C219" s="4" t="s">
        <v>11</v>
      </c>
      <c r="D219" s="4"/>
      <c r="E219" s="16"/>
      <c r="F219" s="18"/>
      <c r="G219" s="19"/>
    </row>
    <row r="220" spans="1:7" ht="16.5" customHeight="1" hidden="1">
      <c r="A220" s="12">
        <v>200</v>
      </c>
      <c r="B220" s="4" t="s">
        <v>149</v>
      </c>
      <c r="C220" s="4" t="s">
        <v>36</v>
      </c>
      <c r="D220" s="4">
        <f>D221+D222</f>
        <v>0</v>
      </c>
      <c r="E220" s="16">
        <f>E221+E222</f>
        <v>0</v>
      </c>
      <c r="F220" s="20">
        <f>F221+F222</f>
        <v>0</v>
      </c>
      <c r="G220" s="19">
        <f>G221+G222</f>
        <v>0</v>
      </c>
    </row>
    <row r="221" spans="1:7" ht="15" hidden="1">
      <c r="A221" s="12">
        <v>200</v>
      </c>
      <c r="B221" s="4" t="s">
        <v>216</v>
      </c>
      <c r="C221" s="4" t="s">
        <v>109</v>
      </c>
      <c r="D221" s="4"/>
      <c r="E221" s="16"/>
      <c r="F221" s="18"/>
      <c r="G221" s="19"/>
    </row>
    <row r="222" spans="1:7" ht="15" hidden="1">
      <c r="A222" s="12">
        <v>200</v>
      </c>
      <c r="B222" s="4" t="s">
        <v>164</v>
      </c>
      <c r="C222" s="4" t="s">
        <v>116</v>
      </c>
      <c r="D222" s="4"/>
      <c r="E222" s="16"/>
      <c r="F222" s="18"/>
      <c r="G222" s="19"/>
    </row>
    <row r="223" spans="1:7" ht="15" hidden="1">
      <c r="A223" s="12">
        <v>200</v>
      </c>
      <c r="B223" s="4" t="s">
        <v>9</v>
      </c>
      <c r="C223" s="4" t="s">
        <v>162</v>
      </c>
      <c r="D223" s="4"/>
      <c r="E223" s="16"/>
      <c r="F223" s="18"/>
      <c r="G223" s="19"/>
    </row>
    <row r="224" spans="1:7" ht="23.25">
      <c r="A224" s="5">
        <v>200</v>
      </c>
      <c r="B224" s="11" t="s">
        <v>217</v>
      </c>
      <c r="C224" s="11" t="s">
        <v>286</v>
      </c>
      <c r="D224" s="11">
        <f>D225</f>
        <v>0</v>
      </c>
      <c r="E224" s="14">
        <f>E225</f>
        <v>494000</v>
      </c>
      <c r="F224" s="21">
        <f>F225</f>
        <v>0</v>
      </c>
      <c r="G224" s="13">
        <f>G225</f>
        <v>259479</v>
      </c>
    </row>
    <row r="225" spans="1:7" s="7" customFormat="1" ht="13.5" customHeight="1">
      <c r="A225" s="12">
        <v>200</v>
      </c>
      <c r="B225" s="10" t="s">
        <v>38</v>
      </c>
      <c r="C225" s="10" t="s">
        <v>112</v>
      </c>
      <c r="D225" s="10">
        <f>D227</f>
        <v>0</v>
      </c>
      <c r="E225" s="16">
        <f>E227</f>
        <v>494000</v>
      </c>
      <c r="F225" s="22">
        <f>F227</f>
        <v>0</v>
      </c>
      <c r="G225" s="19">
        <f>G227</f>
        <v>259479</v>
      </c>
    </row>
    <row r="226" spans="1:7" ht="15" hidden="1">
      <c r="A226" s="12">
        <v>200</v>
      </c>
      <c r="B226" s="4" t="s">
        <v>51</v>
      </c>
      <c r="C226" s="4" t="s">
        <v>11</v>
      </c>
      <c r="D226" s="4"/>
      <c r="E226" s="16"/>
      <c r="F226" s="18"/>
      <c r="G226" s="19"/>
    </row>
    <row r="227" spans="1:7" ht="15">
      <c r="A227" s="12">
        <v>200</v>
      </c>
      <c r="B227" s="4" t="s">
        <v>148</v>
      </c>
      <c r="C227" s="4" t="s">
        <v>41</v>
      </c>
      <c r="D227" s="4">
        <f>D228</f>
        <v>0</v>
      </c>
      <c r="E227" s="16">
        <f>E228</f>
        <v>494000</v>
      </c>
      <c r="F227" s="20">
        <f>F228</f>
        <v>0</v>
      </c>
      <c r="G227" s="19">
        <f>G228</f>
        <v>259479</v>
      </c>
    </row>
    <row r="228" spans="1:7" ht="33.75" customHeight="1">
      <c r="A228" s="12">
        <v>200</v>
      </c>
      <c r="B228" s="4" t="s">
        <v>295</v>
      </c>
      <c r="C228" s="4" t="s">
        <v>24</v>
      </c>
      <c r="D228" s="4"/>
      <c r="E228" s="16">
        <v>494000</v>
      </c>
      <c r="F228" s="18"/>
      <c r="G228" s="19">
        <v>259479</v>
      </c>
    </row>
    <row r="229" spans="1:7" ht="45.75" hidden="1">
      <c r="A229" s="5">
        <v>200</v>
      </c>
      <c r="B229" s="11" t="s">
        <v>218</v>
      </c>
      <c r="C229" s="11" t="s">
        <v>287</v>
      </c>
      <c r="D229" s="11">
        <f>D230</f>
        <v>0</v>
      </c>
      <c r="E229" s="14">
        <f>E230</f>
        <v>0</v>
      </c>
      <c r="F229" s="21">
        <f>F230</f>
        <v>0</v>
      </c>
      <c r="G229" s="13">
        <f>G230</f>
        <v>0</v>
      </c>
    </row>
    <row r="230" spans="1:7" s="7" customFormat="1" ht="21" customHeight="1" hidden="1">
      <c r="A230" s="12">
        <v>200</v>
      </c>
      <c r="B230" s="10" t="s">
        <v>113</v>
      </c>
      <c r="C230" s="10" t="s">
        <v>54</v>
      </c>
      <c r="D230" s="10">
        <f>D232</f>
        <v>0</v>
      </c>
      <c r="E230" s="16">
        <f>E232</f>
        <v>0</v>
      </c>
      <c r="F230" s="22">
        <f>F232</f>
        <v>0</v>
      </c>
      <c r="G230" s="19">
        <f>G232</f>
        <v>0</v>
      </c>
    </row>
    <row r="231" spans="1:7" ht="15" hidden="1">
      <c r="A231" s="12">
        <v>200</v>
      </c>
      <c r="B231" s="4" t="s">
        <v>152</v>
      </c>
      <c r="C231" s="4" t="s">
        <v>11</v>
      </c>
      <c r="D231" s="4"/>
      <c r="E231" s="16"/>
      <c r="F231" s="18"/>
      <c r="G231" s="19"/>
    </row>
    <row r="232" spans="1:7" ht="15" hidden="1">
      <c r="A232" s="12">
        <v>200</v>
      </c>
      <c r="B232" s="4" t="s">
        <v>60</v>
      </c>
      <c r="C232" s="4" t="s">
        <v>41</v>
      </c>
      <c r="D232" s="4">
        <f>D233</f>
        <v>0</v>
      </c>
      <c r="E232" s="16">
        <f>E233</f>
        <v>0</v>
      </c>
      <c r="F232" s="20">
        <f>F233</f>
        <v>0</v>
      </c>
      <c r="G232" s="19">
        <f>G233</f>
        <v>0</v>
      </c>
    </row>
    <row r="233" spans="1:7" ht="22.5" customHeight="1" hidden="1">
      <c r="A233" s="12">
        <v>200</v>
      </c>
      <c r="B233" s="4" t="s">
        <v>78</v>
      </c>
      <c r="C233" s="4" t="s">
        <v>13</v>
      </c>
      <c r="D233" s="4"/>
      <c r="E233" s="16"/>
      <c r="F233" s="18"/>
      <c r="G233" s="19"/>
    </row>
    <row r="234" spans="1:7" ht="51.75" customHeight="1" hidden="1">
      <c r="A234" s="5">
        <v>200</v>
      </c>
      <c r="B234" s="11" t="s">
        <v>219</v>
      </c>
      <c r="C234" s="11" t="s">
        <v>288</v>
      </c>
      <c r="D234" s="11">
        <f aca="true" t="shared" si="0" ref="D234:G236">D235</f>
        <v>0</v>
      </c>
      <c r="E234" s="14">
        <f t="shared" si="0"/>
        <v>0</v>
      </c>
      <c r="F234" s="21">
        <f t="shared" si="0"/>
        <v>0</v>
      </c>
      <c r="G234" s="13">
        <f t="shared" si="0"/>
        <v>0</v>
      </c>
    </row>
    <row r="235" spans="1:7" ht="15.75" customHeight="1" hidden="1">
      <c r="A235" s="12">
        <v>200</v>
      </c>
      <c r="B235" s="10" t="s">
        <v>22</v>
      </c>
      <c r="C235" s="10" t="s">
        <v>66</v>
      </c>
      <c r="D235" s="4">
        <f t="shared" si="0"/>
        <v>0</v>
      </c>
      <c r="E235" s="16">
        <f t="shared" si="0"/>
        <v>0</v>
      </c>
      <c r="F235" s="20">
        <f t="shared" si="0"/>
        <v>0</v>
      </c>
      <c r="G235" s="19">
        <f t="shared" si="0"/>
        <v>0</v>
      </c>
    </row>
    <row r="236" spans="1:7" ht="15" hidden="1">
      <c r="A236" s="12">
        <v>200</v>
      </c>
      <c r="B236" s="4" t="s">
        <v>76</v>
      </c>
      <c r="C236" s="4" t="s">
        <v>135</v>
      </c>
      <c r="D236" s="4">
        <f t="shared" si="0"/>
        <v>0</v>
      </c>
      <c r="E236" s="16">
        <f t="shared" si="0"/>
        <v>0</v>
      </c>
      <c r="F236" s="20">
        <f t="shared" si="0"/>
        <v>0</v>
      </c>
      <c r="G236" s="19">
        <f t="shared" si="0"/>
        <v>0</v>
      </c>
    </row>
    <row r="237" spans="1:7" ht="15" hidden="1">
      <c r="A237" s="12">
        <v>200</v>
      </c>
      <c r="B237" s="4" t="s">
        <v>26</v>
      </c>
      <c r="C237" s="4" t="s">
        <v>160</v>
      </c>
      <c r="D237" s="4"/>
      <c r="E237" s="16"/>
      <c r="F237" s="18"/>
      <c r="G237" s="19"/>
    </row>
    <row r="238" spans="1:7" ht="51" customHeight="1" hidden="1">
      <c r="A238" s="5">
        <v>200</v>
      </c>
      <c r="B238" s="11" t="s">
        <v>220</v>
      </c>
      <c r="C238" s="11" t="s">
        <v>221</v>
      </c>
      <c r="D238" s="11">
        <f>D239+D242</f>
        <v>0</v>
      </c>
      <c r="E238" s="14">
        <f>E239+E242</f>
        <v>0</v>
      </c>
      <c r="F238" s="21">
        <f>F239+F242</f>
        <v>0</v>
      </c>
      <c r="G238" s="13">
        <f>G239+G242</f>
        <v>0</v>
      </c>
    </row>
    <row r="239" spans="1:7" ht="15" hidden="1">
      <c r="A239" s="12">
        <v>200</v>
      </c>
      <c r="B239" s="10" t="s">
        <v>22</v>
      </c>
      <c r="C239" s="10" t="s">
        <v>66</v>
      </c>
      <c r="D239" s="4">
        <f aca="true" t="shared" si="1" ref="D239:G240">D240</f>
        <v>0</v>
      </c>
      <c r="E239" s="16">
        <f t="shared" si="1"/>
        <v>0</v>
      </c>
      <c r="F239" s="20">
        <f t="shared" si="1"/>
        <v>0</v>
      </c>
      <c r="G239" s="19">
        <f t="shared" si="1"/>
        <v>0</v>
      </c>
    </row>
    <row r="240" spans="1:7" ht="15" hidden="1">
      <c r="A240" s="12">
        <v>200</v>
      </c>
      <c r="B240" s="4" t="s">
        <v>76</v>
      </c>
      <c r="C240" s="4" t="s">
        <v>135</v>
      </c>
      <c r="D240" s="4">
        <f t="shared" si="1"/>
        <v>0</v>
      </c>
      <c r="E240" s="16">
        <f t="shared" si="1"/>
        <v>0</v>
      </c>
      <c r="F240" s="20">
        <f t="shared" si="1"/>
        <v>0</v>
      </c>
      <c r="G240" s="19">
        <f t="shared" si="1"/>
        <v>0</v>
      </c>
    </row>
    <row r="241" spans="1:7" ht="15" hidden="1">
      <c r="A241" s="12">
        <v>200</v>
      </c>
      <c r="B241" s="4" t="s">
        <v>26</v>
      </c>
      <c r="C241" s="4" t="s">
        <v>160</v>
      </c>
      <c r="D241" s="4"/>
      <c r="E241" s="16"/>
      <c r="F241" s="18"/>
      <c r="G241" s="19"/>
    </row>
    <row r="242" spans="1:7" ht="23.25" hidden="1">
      <c r="A242" s="12">
        <v>200</v>
      </c>
      <c r="B242" s="10" t="s">
        <v>75</v>
      </c>
      <c r="C242" s="10" t="s">
        <v>99</v>
      </c>
      <c r="D242" s="4">
        <f aca="true" t="shared" si="2" ref="D242:G243">D243</f>
        <v>0</v>
      </c>
      <c r="E242" s="16">
        <f t="shared" si="2"/>
        <v>0</v>
      </c>
      <c r="F242" s="20">
        <f t="shared" si="2"/>
        <v>0</v>
      </c>
      <c r="G242" s="19">
        <f t="shared" si="2"/>
        <v>0</v>
      </c>
    </row>
    <row r="243" spans="1:7" ht="15" hidden="1">
      <c r="A243" s="12">
        <v>200</v>
      </c>
      <c r="B243" s="4" t="s">
        <v>21</v>
      </c>
      <c r="C243" s="4" t="s">
        <v>135</v>
      </c>
      <c r="D243" s="4">
        <f t="shared" si="2"/>
        <v>0</v>
      </c>
      <c r="E243" s="16">
        <f t="shared" si="2"/>
        <v>0</v>
      </c>
      <c r="F243" s="20">
        <f t="shared" si="2"/>
        <v>0</v>
      </c>
      <c r="G243" s="19">
        <f t="shared" si="2"/>
        <v>0</v>
      </c>
    </row>
    <row r="244" spans="1:7" ht="15" hidden="1">
      <c r="A244" s="12">
        <v>200</v>
      </c>
      <c r="B244" s="4" t="s">
        <v>71</v>
      </c>
      <c r="C244" s="4" t="s">
        <v>160</v>
      </c>
      <c r="D244" s="4"/>
      <c r="E244" s="16"/>
      <c r="F244" s="18"/>
      <c r="G244" s="19"/>
    </row>
    <row r="245" spans="1:7" s="7" customFormat="1" ht="45.75">
      <c r="A245" s="23">
        <v>200</v>
      </c>
      <c r="B245" s="6" t="s">
        <v>218</v>
      </c>
      <c r="C245" s="6" t="s">
        <v>287</v>
      </c>
      <c r="D245" s="6"/>
      <c r="E245" s="14">
        <f>E246</f>
        <v>0</v>
      </c>
      <c r="F245" s="17"/>
      <c r="G245" s="13">
        <f>G246</f>
        <v>0</v>
      </c>
    </row>
    <row r="246" spans="1:7" ht="15">
      <c r="A246" s="12">
        <v>200</v>
      </c>
      <c r="B246" s="10" t="s">
        <v>113</v>
      </c>
      <c r="C246" s="4" t="s">
        <v>54</v>
      </c>
      <c r="D246" s="4"/>
      <c r="E246" s="16">
        <f>E247</f>
        <v>0</v>
      </c>
      <c r="F246" s="18"/>
      <c r="G246" s="19">
        <f>G247</f>
        <v>0</v>
      </c>
    </row>
    <row r="247" spans="1:7" ht="15">
      <c r="A247" s="12">
        <v>200</v>
      </c>
      <c r="B247" s="10" t="s">
        <v>60</v>
      </c>
      <c r="C247" s="4" t="s">
        <v>302</v>
      </c>
      <c r="D247" s="4"/>
      <c r="E247" s="16">
        <f>E248</f>
        <v>0</v>
      </c>
      <c r="F247" s="18"/>
      <c r="G247" s="19">
        <f>G248</f>
        <v>0</v>
      </c>
    </row>
    <row r="248" spans="1:7" ht="23.25">
      <c r="A248" s="12">
        <v>200</v>
      </c>
      <c r="B248" s="10" t="s">
        <v>78</v>
      </c>
      <c r="C248" s="4" t="s">
        <v>13</v>
      </c>
      <c r="D248" s="4"/>
      <c r="E248" s="16"/>
      <c r="F248" s="18"/>
      <c r="G248" s="19"/>
    </row>
    <row r="249" spans="1:7" s="7" customFormat="1" ht="15">
      <c r="A249" s="23">
        <v>200</v>
      </c>
      <c r="B249" s="11" t="s">
        <v>312</v>
      </c>
      <c r="C249" s="11" t="s">
        <v>313</v>
      </c>
      <c r="D249" s="6">
        <f>D250</f>
        <v>6098.8</v>
      </c>
      <c r="E249" s="14">
        <f>E250</f>
        <v>6098.8</v>
      </c>
      <c r="F249" s="17"/>
      <c r="G249" s="13"/>
    </row>
    <row r="250" spans="1:7" ht="23.25">
      <c r="A250" s="12"/>
      <c r="B250" s="10" t="s">
        <v>310</v>
      </c>
      <c r="C250" s="10" t="s">
        <v>123</v>
      </c>
      <c r="D250" s="4">
        <f>D251</f>
        <v>6098.8</v>
      </c>
      <c r="E250" s="16">
        <f>E251</f>
        <v>6098.8</v>
      </c>
      <c r="F250" s="18"/>
      <c r="G250" s="19"/>
    </row>
    <row r="251" spans="1:7" ht="23.25">
      <c r="A251" s="12"/>
      <c r="B251" s="10" t="s">
        <v>309</v>
      </c>
      <c r="C251" s="4" t="s">
        <v>311</v>
      </c>
      <c r="D251" s="4">
        <v>6098.8</v>
      </c>
      <c r="E251" s="16">
        <v>6098.8</v>
      </c>
      <c r="F251" s="18"/>
      <c r="G251" s="19"/>
    </row>
    <row r="252" spans="1:7" ht="19.5" customHeight="1">
      <c r="A252" s="5">
        <v>200</v>
      </c>
      <c r="B252" s="11" t="s">
        <v>222</v>
      </c>
      <c r="C252" s="11" t="s">
        <v>223</v>
      </c>
      <c r="D252" s="11">
        <f>D253</f>
        <v>0</v>
      </c>
      <c r="E252" s="14">
        <f>E253</f>
        <v>0</v>
      </c>
      <c r="F252" s="21">
        <f>F253</f>
        <v>0</v>
      </c>
      <c r="G252" s="13">
        <f>G253</f>
        <v>0</v>
      </c>
    </row>
    <row r="253" spans="1:7" s="7" customFormat="1" ht="26.25" customHeight="1">
      <c r="A253" s="12">
        <v>200</v>
      </c>
      <c r="B253" s="10" t="s">
        <v>81</v>
      </c>
      <c r="C253" s="10" t="s">
        <v>110</v>
      </c>
      <c r="D253" s="10">
        <f>D255</f>
        <v>0</v>
      </c>
      <c r="E253" s="16">
        <f>E255</f>
        <v>0</v>
      </c>
      <c r="F253" s="22">
        <f>F255</f>
        <v>0</v>
      </c>
      <c r="G253" s="19">
        <f>G255</f>
        <v>0</v>
      </c>
    </row>
    <row r="254" spans="1:7" ht="15" hidden="1">
      <c r="A254" s="12">
        <v>200</v>
      </c>
      <c r="B254" s="4" t="s">
        <v>7</v>
      </c>
      <c r="C254" s="4" t="s">
        <v>11</v>
      </c>
      <c r="D254" s="4"/>
      <c r="E254" s="16"/>
      <c r="F254" s="18"/>
      <c r="G254" s="19"/>
    </row>
    <row r="255" spans="1:7" ht="23.25">
      <c r="A255" s="12">
        <v>200</v>
      </c>
      <c r="B255" s="4" t="s">
        <v>146</v>
      </c>
      <c r="C255" s="4" t="s">
        <v>64</v>
      </c>
      <c r="D255" s="4">
        <f>D256</f>
        <v>0</v>
      </c>
      <c r="E255" s="16">
        <f>E256</f>
        <v>0</v>
      </c>
      <c r="F255" s="20">
        <f>F256</f>
        <v>0</v>
      </c>
      <c r="G255" s="19">
        <f>G256</f>
        <v>0</v>
      </c>
    </row>
    <row r="256" spans="1:7" ht="15">
      <c r="A256" s="12">
        <v>200</v>
      </c>
      <c r="B256" s="4" t="s">
        <v>44</v>
      </c>
      <c r="C256" s="4" t="s">
        <v>157</v>
      </c>
      <c r="D256" s="4"/>
      <c r="E256" s="16"/>
      <c r="F256" s="20"/>
      <c r="G256" s="19"/>
    </row>
    <row r="257" spans="1:7" ht="62.25" customHeight="1" hidden="1">
      <c r="A257" s="5">
        <v>200</v>
      </c>
      <c r="B257" s="11" t="s">
        <v>224</v>
      </c>
      <c r="C257" s="11" t="s">
        <v>225</v>
      </c>
      <c r="D257" s="11">
        <f aca="true" t="shared" si="3" ref="D257:G259">D258</f>
        <v>0</v>
      </c>
      <c r="E257" s="14">
        <f t="shared" si="3"/>
        <v>0</v>
      </c>
      <c r="F257" s="21">
        <f t="shared" si="3"/>
        <v>0</v>
      </c>
      <c r="G257" s="13">
        <f t="shared" si="3"/>
        <v>0</v>
      </c>
    </row>
    <row r="258" spans="1:7" ht="15" hidden="1">
      <c r="A258" s="12">
        <v>200</v>
      </c>
      <c r="B258" s="10" t="s">
        <v>104</v>
      </c>
      <c r="C258" s="10" t="s">
        <v>134</v>
      </c>
      <c r="D258" s="4">
        <f t="shared" si="3"/>
        <v>0</v>
      </c>
      <c r="E258" s="16">
        <f t="shared" si="3"/>
        <v>0</v>
      </c>
      <c r="F258" s="20">
        <f t="shared" si="3"/>
        <v>0</v>
      </c>
      <c r="G258" s="19">
        <f t="shared" si="3"/>
        <v>0</v>
      </c>
    </row>
    <row r="259" spans="1:7" ht="23.25" hidden="1">
      <c r="A259" s="12">
        <v>200</v>
      </c>
      <c r="B259" s="4" t="s">
        <v>142</v>
      </c>
      <c r="C259" s="4" t="s">
        <v>18</v>
      </c>
      <c r="D259" s="4">
        <f t="shared" si="3"/>
        <v>0</v>
      </c>
      <c r="E259" s="16">
        <f t="shared" si="3"/>
        <v>0</v>
      </c>
      <c r="F259" s="20">
        <f t="shared" si="3"/>
        <v>0</v>
      </c>
      <c r="G259" s="19">
        <f t="shared" si="3"/>
        <v>0</v>
      </c>
    </row>
    <row r="260" spans="1:7" ht="34.5" hidden="1">
      <c r="A260" s="12">
        <v>200</v>
      </c>
      <c r="B260" s="4" t="s">
        <v>61</v>
      </c>
      <c r="C260" s="4" t="s">
        <v>117</v>
      </c>
      <c r="D260" s="4"/>
      <c r="E260" s="16"/>
      <c r="F260" s="18"/>
      <c r="G260" s="19"/>
    </row>
    <row r="261" spans="1:7" ht="26.25" customHeight="1">
      <c r="A261" s="5">
        <v>200</v>
      </c>
      <c r="B261" s="11" t="s">
        <v>226</v>
      </c>
      <c r="C261" s="11" t="s">
        <v>227</v>
      </c>
      <c r="D261" s="11">
        <f>D262+D264</f>
        <v>0</v>
      </c>
      <c r="E261" s="14">
        <f>E262+E264</f>
        <v>61799</v>
      </c>
      <c r="F261" s="21">
        <f>F262+F264</f>
        <v>0</v>
      </c>
      <c r="G261" s="13">
        <f>G262+G264</f>
        <v>31010</v>
      </c>
    </row>
    <row r="262" spans="1:7" ht="57">
      <c r="A262" s="12">
        <v>200</v>
      </c>
      <c r="B262" s="10" t="s">
        <v>30</v>
      </c>
      <c r="C262" s="10" t="s">
        <v>37</v>
      </c>
      <c r="D262" s="4">
        <f>D263</f>
        <v>0</v>
      </c>
      <c r="E262" s="16">
        <f>E263</f>
        <v>48899</v>
      </c>
      <c r="F262" s="20">
        <f>F263</f>
        <v>0</v>
      </c>
      <c r="G262" s="19">
        <f>G263</f>
        <v>24649</v>
      </c>
    </row>
    <row r="263" spans="1:7" ht="15">
      <c r="A263" s="12">
        <v>200</v>
      </c>
      <c r="B263" s="4" t="s">
        <v>296</v>
      </c>
      <c r="C263" s="4" t="s">
        <v>162</v>
      </c>
      <c r="D263" s="4"/>
      <c r="E263" s="16">
        <v>48899</v>
      </c>
      <c r="F263" s="18"/>
      <c r="G263" s="19">
        <v>24649</v>
      </c>
    </row>
    <row r="264" spans="1:7" ht="15">
      <c r="A264" s="12">
        <v>200</v>
      </c>
      <c r="B264" s="10" t="s">
        <v>161</v>
      </c>
      <c r="C264" s="10" t="s">
        <v>159</v>
      </c>
      <c r="D264" s="4">
        <f>D265</f>
        <v>0</v>
      </c>
      <c r="E264" s="16">
        <f>E265</f>
        <v>12900</v>
      </c>
      <c r="F264" s="20">
        <f>F265</f>
        <v>0</v>
      </c>
      <c r="G264" s="19">
        <f>G265</f>
        <v>6361</v>
      </c>
    </row>
    <row r="265" spans="1:7" ht="15">
      <c r="A265" s="12">
        <v>200</v>
      </c>
      <c r="B265" s="4" t="s">
        <v>297</v>
      </c>
      <c r="C265" s="4" t="s">
        <v>162</v>
      </c>
      <c r="D265" s="4"/>
      <c r="E265" s="16">
        <v>12900</v>
      </c>
      <c r="F265" s="18"/>
      <c r="G265" s="19">
        <v>6361</v>
      </c>
    </row>
    <row r="266" spans="1:7" ht="15.75" customHeight="1">
      <c r="A266" s="5">
        <v>200</v>
      </c>
      <c r="B266" s="11" t="s">
        <v>228</v>
      </c>
      <c r="C266" s="11" t="s">
        <v>229</v>
      </c>
      <c r="D266" s="11">
        <f>D267+D269</f>
        <v>0</v>
      </c>
      <c r="E266" s="14">
        <f>E267+E269</f>
        <v>0</v>
      </c>
      <c r="F266" s="21">
        <f>F267+F269</f>
        <v>0</v>
      </c>
      <c r="G266" s="13">
        <f>G267+G269</f>
        <v>0</v>
      </c>
    </row>
    <row r="267" spans="1:7" ht="57">
      <c r="A267" s="12">
        <v>200</v>
      </c>
      <c r="B267" s="10" t="s">
        <v>30</v>
      </c>
      <c r="C267" s="10" t="s">
        <v>37</v>
      </c>
      <c r="D267" s="4">
        <f>D268</f>
        <v>0</v>
      </c>
      <c r="E267" s="16">
        <f>E268</f>
        <v>0</v>
      </c>
      <c r="F267" s="20">
        <f>F268</f>
        <v>0</v>
      </c>
      <c r="G267" s="19">
        <f>G268</f>
        <v>0</v>
      </c>
    </row>
    <row r="268" spans="1:7" ht="15">
      <c r="A268" s="12">
        <v>200</v>
      </c>
      <c r="B268" s="4" t="s">
        <v>8</v>
      </c>
      <c r="C268" s="4" t="s">
        <v>162</v>
      </c>
      <c r="D268" s="4"/>
      <c r="E268" s="16"/>
      <c r="F268" s="18"/>
      <c r="G268" s="19"/>
    </row>
    <row r="269" spans="1:7" ht="15">
      <c r="A269" s="12">
        <v>200</v>
      </c>
      <c r="B269" s="10" t="s">
        <v>161</v>
      </c>
      <c r="C269" s="10" t="s">
        <v>159</v>
      </c>
      <c r="D269" s="4">
        <f>D270</f>
        <v>0</v>
      </c>
      <c r="E269" s="16">
        <f>E270</f>
        <v>0</v>
      </c>
      <c r="F269" s="20">
        <f>F270</f>
        <v>0</v>
      </c>
      <c r="G269" s="19">
        <f>G270</f>
        <v>0</v>
      </c>
    </row>
    <row r="270" spans="1:7" ht="15">
      <c r="A270" s="12">
        <v>200</v>
      </c>
      <c r="B270" s="4" t="s">
        <v>143</v>
      </c>
      <c r="C270" s="4" t="s">
        <v>162</v>
      </c>
      <c r="D270" s="4"/>
      <c r="E270" s="16"/>
      <c r="F270" s="18"/>
      <c r="G270" s="19"/>
    </row>
    <row r="271" spans="1:7" ht="15">
      <c r="A271" s="5">
        <v>200</v>
      </c>
      <c r="B271" s="11" t="s">
        <v>230</v>
      </c>
      <c r="C271" s="11" t="s">
        <v>231</v>
      </c>
      <c r="D271" s="11">
        <f>D272+D274+D276</f>
        <v>0</v>
      </c>
      <c r="E271" s="14">
        <f>E272+E274+E276</f>
        <v>1300</v>
      </c>
      <c r="F271" s="21">
        <f>F272+F274+F276</f>
        <v>0</v>
      </c>
      <c r="G271" s="13">
        <f>G272+G274+G276</f>
        <v>348.58</v>
      </c>
    </row>
    <row r="272" spans="1:7" ht="57">
      <c r="A272" s="12">
        <v>200</v>
      </c>
      <c r="B272" s="10" t="s">
        <v>30</v>
      </c>
      <c r="C272" s="10" t="s">
        <v>37</v>
      </c>
      <c r="D272" s="4">
        <f>D273</f>
        <v>0</v>
      </c>
      <c r="E272" s="16">
        <f>E273</f>
        <v>1000</v>
      </c>
      <c r="F272" s="20">
        <f>F273</f>
        <v>0</v>
      </c>
      <c r="G272" s="19">
        <f>G273</f>
        <v>201.63</v>
      </c>
    </row>
    <row r="273" spans="1:7" ht="15">
      <c r="A273" s="12">
        <v>200</v>
      </c>
      <c r="B273" s="4" t="s">
        <v>321</v>
      </c>
      <c r="C273" s="4" t="s">
        <v>162</v>
      </c>
      <c r="D273" s="4"/>
      <c r="E273" s="16">
        <v>1000</v>
      </c>
      <c r="F273" s="18"/>
      <c r="G273" s="19">
        <v>201.63</v>
      </c>
    </row>
    <row r="274" spans="1:7" ht="15">
      <c r="A274" s="12">
        <v>200</v>
      </c>
      <c r="B274" s="10" t="s">
        <v>22</v>
      </c>
      <c r="C274" s="10" t="s">
        <v>66</v>
      </c>
      <c r="D274" s="4">
        <f>D275</f>
        <v>0</v>
      </c>
      <c r="E274" s="16">
        <f>E275</f>
        <v>0</v>
      </c>
      <c r="F274" s="20">
        <f>F275</f>
        <v>0</v>
      </c>
      <c r="G274" s="19">
        <f>G275</f>
        <v>0</v>
      </c>
    </row>
    <row r="275" spans="1:7" ht="15">
      <c r="A275" s="12">
        <v>200</v>
      </c>
      <c r="B275" s="4" t="s">
        <v>5</v>
      </c>
      <c r="C275" s="4" t="s">
        <v>162</v>
      </c>
      <c r="D275" s="4"/>
      <c r="E275" s="16"/>
      <c r="F275" s="18"/>
      <c r="G275" s="19"/>
    </row>
    <row r="276" spans="1:7" ht="15">
      <c r="A276" s="12">
        <v>200</v>
      </c>
      <c r="B276" s="10" t="s">
        <v>161</v>
      </c>
      <c r="C276" s="10" t="s">
        <v>159</v>
      </c>
      <c r="D276" s="4">
        <f>D277</f>
        <v>0</v>
      </c>
      <c r="E276" s="16">
        <f>E277</f>
        <v>300</v>
      </c>
      <c r="F276" s="20">
        <f>F277</f>
        <v>0</v>
      </c>
      <c r="G276" s="19">
        <f>G277</f>
        <v>146.95</v>
      </c>
    </row>
    <row r="277" spans="1:7" ht="15">
      <c r="A277" s="12">
        <v>200</v>
      </c>
      <c r="B277" s="4" t="s">
        <v>143</v>
      </c>
      <c r="C277" s="4" t="s">
        <v>162</v>
      </c>
      <c r="D277" s="4"/>
      <c r="E277" s="16">
        <v>300</v>
      </c>
      <c r="F277" s="18"/>
      <c r="G277" s="19">
        <v>146.95</v>
      </c>
    </row>
    <row r="278" spans="1:7" ht="15">
      <c r="A278" s="23">
        <v>200</v>
      </c>
      <c r="B278" s="11" t="s">
        <v>306</v>
      </c>
      <c r="C278" s="11" t="s">
        <v>307</v>
      </c>
      <c r="D278" s="4"/>
      <c r="E278" s="25">
        <f>E280</f>
        <v>655300</v>
      </c>
      <c r="F278" s="18"/>
      <c r="G278" s="29">
        <f>G279</f>
        <v>655275</v>
      </c>
    </row>
    <row r="279" spans="1:7" ht="23.25">
      <c r="A279" s="12">
        <v>200</v>
      </c>
      <c r="B279" s="4" t="s">
        <v>314</v>
      </c>
      <c r="C279" s="10" t="s">
        <v>89</v>
      </c>
      <c r="D279" s="4"/>
      <c r="E279" s="25">
        <f>E280</f>
        <v>655300</v>
      </c>
      <c r="F279" s="18"/>
      <c r="G279" s="29">
        <f>G280</f>
        <v>655275</v>
      </c>
    </row>
    <row r="280" spans="1:7" ht="15">
      <c r="A280" s="12">
        <v>200</v>
      </c>
      <c r="B280" s="4" t="s">
        <v>308</v>
      </c>
      <c r="C280" s="4" t="s">
        <v>162</v>
      </c>
      <c r="D280" s="4"/>
      <c r="E280" s="16">
        <v>655300</v>
      </c>
      <c r="F280" s="18"/>
      <c r="G280" s="19">
        <v>655275</v>
      </c>
    </row>
    <row r="281" spans="1:7" s="7" customFormat="1" ht="28.5" customHeight="1">
      <c r="A281" s="5"/>
      <c r="B281" s="6" t="s">
        <v>136</v>
      </c>
      <c r="C281" s="6" t="s">
        <v>33</v>
      </c>
      <c r="D281" s="41">
        <v>13932891.93</v>
      </c>
      <c r="E281" s="30"/>
      <c r="F281" s="42">
        <v>8303283.8</v>
      </c>
      <c r="G281" s="43">
        <v>-1050148.55</v>
      </c>
    </row>
    <row r="282" spans="5:9" ht="12.75">
      <c r="E282" s="31" t="s">
        <v>122</v>
      </c>
      <c r="F282" s="31"/>
      <c r="G282" s="32"/>
      <c r="H282" s="32"/>
      <c r="I282" s="32"/>
    </row>
    <row r="283" spans="5:9" ht="15">
      <c r="E283" s="33"/>
      <c r="F283" s="33"/>
      <c r="G283" s="32"/>
      <c r="H283" s="32"/>
      <c r="I283" s="32"/>
    </row>
    <row r="284" spans="5:9" ht="12.75">
      <c r="E284" s="31"/>
      <c r="F284" s="31"/>
      <c r="G284" s="32"/>
      <c r="H284" s="32"/>
      <c r="I284" s="32"/>
    </row>
    <row r="285" spans="2:9" ht="15">
      <c r="B285" t="s">
        <v>232</v>
      </c>
      <c r="E285" s="33"/>
      <c r="F285" s="33"/>
      <c r="G285" s="32"/>
      <c r="H285" s="32"/>
      <c r="I285" s="32"/>
    </row>
    <row r="286" spans="5:9" ht="12.75">
      <c r="E286" s="31"/>
      <c r="F286" s="31"/>
      <c r="G286" s="32"/>
      <c r="H286" s="32"/>
      <c r="I286" s="32"/>
    </row>
    <row r="287" spans="2:9" ht="15">
      <c r="B287" t="s">
        <v>185</v>
      </c>
      <c r="E287" s="33"/>
      <c r="F287" s="33"/>
      <c r="G287" s="32"/>
      <c r="H287" s="32"/>
      <c r="I287" s="32"/>
    </row>
  </sheetData>
  <sheetProtection/>
  <mergeCells count="13">
    <mergeCell ref="A1:G1"/>
    <mergeCell ref="A3:G3"/>
    <mergeCell ref="A4:G4"/>
    <mergeCell ref="H1:I1"/>
    <mergeCell ref="H3:I3"/>
    <mergeCell ref="H4:I4"/>
    <mergeCell ref="C2:E2"/>
    <mergeCell ref="E282:I282"/>
    <mergeCell ref="E283:I283"/>
    <mergeCell ref="E284:I284"/>
    <mergeCell ref="E285:I285"/>
    <mergeCell ref="E286:I286"/>
    <mergeCell ref="E287:I287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2020-10-01T05:19:40Z</cp:lastPrinted>
  <dcterms:created xsi:type="dcterms:W3CDTF">2014-08-26T07:56:34Z</dcterms:created>
  <dcterms:modified xsi:type="dcterms:W3CDTF">2020-10-01T05:21:00Z</dcterms:modified>
  <cp:category/>
  <cp:version/>
  <cp:contentType/>
  <cp:contentStatus/>
</cp:coreProperties>
</file>